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schindler\Downloads\"/>
    </mc:Choice>
  </mc:AlternateContent>
  <bookViews>
    <workbookView xWindow="0" yWindow="0" windowWidth="19200" windowHeight="7310"/>
  </bookViews>
  <sheets>
    <sheet name="list 1" sheetId="1" r:id="rId1"/>
  </sheets>
  <definedNames>
    <definedName name="Excel_BuiltIn_Print_Area">#REF!</definedName>
  </definedNames>
  <calcPr calcId="162913"/>
</workbook>
</file>

<file path=xl/calcChain.xml><?xml version="1.0" encoding="utf-8"?>
<calcChain xmlns="http://schemas.openxmlformats.org/spreadsheetml/2006/main">
  <c r="I12" i="1" l="1"/>
  <c r="D12" i="1"/>
  <c r="G12" i="1"/>
  <c r="I11" i="1"/>
  <c r="D11" i="1"/>
  <c r="G11" i="1"/>
  <c r="E11" i="1"/>
  <c r="H11" i="1"/>
  <c r="I10" i="1"/>
  <c r="D10" i="1"/>
  <c r="E10" i="1"/>
  <c r="H10" i="1"/>
  <c r="I13" i="1"/>
  <c r="D13" i="1"/>
  <c r="E13" i="1"/>
  <c r="H13" i="1"/>
  <c r="I9" i="1"/>
  <c r="D9" i="1"/>
  <c r="G9" i="1"/>
  <c r="D8" i="1"/>
  <c r="G8" i="1"/>
  <c r="E8" i="1"/>
  <c r="H8" i="1"/>
  <c r="I18" i="1"/>
  <c r="D18" i="1"/>
  <c r="G18" i="1"/>
  <c r="I17" i="1"/>
  <c r="I19" i="1"/>
  <c r="D17" i="1"/>
  <c r="E17" i="1"/>
  <c r="H17" i="1"/>
  <c r="H19" i="1"/>
  <c r="G2" i="1"/>
  <c r="H2" i="1"/>
  <c r="I2" i="1"/>
  <c r="I8" i="1"/>
  <c r="G17" i="1"/>
  <c r="G19" i="1"/>
  <c r="E18" i="1"/>
  <c r="H18" i="1"/>
  <c r="E9" i="1"/>
  <c r="H9" i="1"/>
  <c r="G13" i="1"/>
  <c r="I14" i="1"/>
  <c r="I20" i="1"/>
  <c r="G10" i="1"/>
  <c r="G14" i="1"/>
  <c r="G20" i="1"/>
  <c r="E12" i="1"/>
  <c r="H12" i="1"/>
  <c r="H14" i="1"/>
  <c r="H20" i="1"/>
</calcChain>
</file>

<file path=xl/sharedStrings.xml><?xml version="1.0" encoding="utf-8"?>
<sst xmlns="http://schemas.openxmlformats.org/spreadsheetml/2006/main" count="38" uniqueCount="38">
  <si>
    <t>Za zakázku celkem v Kč (bez DPH, DPH, s DPH) se slevou 10%</t>
  </si>
  <si>
    <t>pol.</t>
  </si>
  <si>
    <t>název položky</t>
  </si>
  <si>
    <r>
      <t>ks/ bm/ m</t>
    </r>
    <r>
      <rPr>
        <vertAlign val="superscript"/>
        <sz val="10"/>
        <rFont val="Times New Roman CE"/>
        <family val="1"/>
        <charset val="238"/>
      </rPr>
      <t>2</t>
    </r>
  </si>
  <si>
    <t>cena za ks v Kč bez DPH</t>
  </si>
  <si>
    <t>DPH za ks v Kč</t>
  </si>
  <si>
    <t>cena za ks v Kč včetně DPH</t>
  </si>
  <si>
    <t>cena za pol. celkem v Kč bez DPH</t>
  </si>
  <si>
    <t>DPH za polož. celkem</t>
  </si>
  <si>
    <t>cena za položku celkem včetně DPH</t>
  </si>
  <si>
    <t>Dodávka nábytku</t>
  </si>
  <si>
    <t>1.1.</t>
  </si>
  <si>
    <t>1.2.</t>
  </si>
  <si>
    <t>Dodávka nábytku celkem</t>
  </si>
  <si>
    <t>Ostatní náklady</t>
  </si>
  <si>
    <t>2.1.</t>
  </si>
  <si>
    <t>roznos, ustavení  a montáž</t>
  </si>
  <si>
    <t>2.2.</t>
  </si>
  <si>
    <t>doprava</t>
  </si>
  <si>
    <t xml:space="preserve">   Ostatní náklady celkem</t>
  </si>
  <si>
    <t xml:space="preserve">  Za zakázku celkem v Kč (bez DPH, DPH 21%, s DPH) </t>
  </si>
  <si>
    <t>Upřesnění k cenové specifikaci:</t>
  </si>
  <si>
    <t>1.3.</t>
  </si>
  <si>
    <t>1.4.</t>
  </si>
  <si>
    <t>1.5.</t>
  </si>
  <si>
    <r>
      <rPr>
        <b/>
        <sz val="10"/>
        <rFont val="Times New Roman CE"/>
        <charset val="238"/>
      </rPr>
      <t xml:space="preserve">žákovské pracoviště </t>
    </r>
    <r>
      <rPr>
        <sz val="10"/>
        <rFont val="Times New Roman CE"/>
        <charset val="238"/>
      </rPr>
      <t xml:space="preserve">- </t>
    </r>
    <r>
      <rPr>
        <b/>
        <sz val="10"/>
        <rFont val="Times New Roman CE"/>
        <charset val="238"/>
      </rPr>
      <t>4x žákovský demonstrační stůl 3 místný</t>
    </r>
    <r>
      <rPr>
        <sz val="10"/>
        <rFont val="Times New Roman CE"/>
        <charset val="238"/>
      </rPr>
      <t xml:space="preserve">  s připojovacím uzamykatelným panelem  ( 1x SS+ST proud 0-24V, 1x 230V) osazeným v prac. desce  - rozměr 180*60*76cm, provedení kovová jäklová konstrukce 30*30 mm a 40*20 mm v barvě RAL s rektifikačními šrouby, zadní okopová deska LTD tl.18 mm s ABS hranou, pracovní deska postforming, 3 ks odkládacích košů, </t>
    </r>
    <r>
      <rPr>
        <b/>
        <sz val="10"/>
        <rFont val="Times New Roman CE"/>
        <charset val="238"/>
      </rPr>
      <t>4x žákovský demonstrační stůl 2 místný</t>
    </r>
    <r>
      <rPr>
        <sz val="10"/>
        <rFont val="Times New Roman CE"/>
        <charset val="238"/>
      </rPr>
      <t xml:space="preserve">  s připojovacím uzamykatelným panelem  ( 1x SS+ST proud 0-24V, 1x 230V) osazeným v prac. desce  - rozměr 120*60*76cm, provedení kovová jäklová konstrukce 30*30 mm a 40*20 mm v barvě RAL s rektifikačními šrouby, zadní okopová deska LTD tl.18 mm s ABS hranou, pracovní deska postforming, 2 ks odkládacích košů,</t>
    </r>
    <r>
      <rPr>
        <b/>
        <sz val="10"/>
        <rFont val="Times New Roman CE"/>
        <charset val="238"/>
      </rPr>
      <t xml:space="preserve"> vč. 20 ks žákovských židlí pevných </t>
    </r>
    <r>
      <rPr>
        <sz val="10"/>
        <rFont val="Times New Roman CE"/>
        <charset val="238"/>
      </rPr>
      <t>z plochooválných profilů 38x20mm tl.1,5 mm s povrchovou úpravou žárový komaxit v barvě RAL,  nohy jsou opatřeny plastovými návleky zabraňujícím poškození podlahy, v horní části profil zakončen kovovou záslepkou, podsedák s plastovými elementy pro uložení židle do košíku, sedák a opěrák 7 vrstvá tvarovaná buková překližka, oboustranně lakovaná, vel. č. 6</t>
    </r>
  </si>
  <si>
    <r>
      <rPr>
        <b/>
        <sz val="10"/>
        <rFont val="Times New Roman CE"/>
        <charset val="238"/>
      </rPr>
      <t>středový tunel pro vedení instalací -</t>
    </r>
    <r>
      <rPr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 xml:space="preserve">1x instalační díl propojovací  - </t>
    </r>
    <r>
      <rPr>
        <sz val="10"/>
        <rFont val="Times New Roman CE"/>
        <charset val="238"/>
      </rPr>
      <t>rozměr 60*58*76cm</t>
    </r>
    <r>
      <rPr>
        <b/>
        <sz val="10"/>
        <rFont val="Times New Roman CE"/>
        <charset val="238"/>
      </rPr>
      <t>, 3x instalační díl s bílým sklolaminátovým dřezem a pákovou baterií</t>
    </r>
    <r>
      <rPr>
        <sz val="10"/>
        <rFont val="Times New Roman CE"/>
        <charset val="238"/>
      </rPr>
      <t xml:space="preserve"> - rozměr 140*58*76cm</t>
    </r>
    <r>
      <rPr>
        <b/>
        <sz val="10"/>
        <rFont val="Times New Roman CE"/>
        <charset val="238"/>
      </rPr>
      <t xml:space="preserve">, 1x instalační díl koncový s bílým sklolaminátovým dřezem a pákovou baterií,  </t>
    </r>
    <r>
      <rPr>
        <sz val="10"/>
        <rFont val="Times New Roman CE"/>
        <charset val="238"/>
      </rPr>
      <t>- rozměr 60*58*76 cm, provedení kovová jäklová konstrukce v barvě RAL s rektifikačními šrouby, okopové desky LTD tl.18 mm s ABS hranou, pracovní deska postforming</t>
    </r>
  </si>
  <si>
    <t>1.6.</t>
  </si>
  <si>
    <r>
      <t xml:space="preserve">skříňová sestava celkového rozměru š480xh60xv180 cm - 3x dvoudveřová skříň </t>
    </r>
    <r>
      <rPr>
        <sz val="10"/>
        <rFont val="Times New Roman CE"/>
        <charset val="238"/>
      </rPr>
      <t xml:space="preserve">se čtyřmi policemi, rozměry 80 x 60 x 180 cm, </t>
    </r>
    <r>
      <rPr>
        <b/>
        <sz val="10"/>
        <rFont val="Times New Roman CE"/>
        <charset val="238"/>
      </rPr>
      <t xml:space="preserve">2x skříň se spodními plnými uzam. dvířky a horními uzam. skleněnými dvířky, </t>
    </r>
    <r>
      <rPr>
        <sz val="10"/>
        <rFont val="Times New Roman CE"/>
        <charset val="238"/>
      </rPr>
      <t>3 výškově stavitelné police</t>
    </r>
    <r>
      <rPr>
        <b/>
        <sz val="10"/>
        <rFont val="Times New Roman CE"/>
        <charset val="238"/>
      </rPr>
      <t xml:space="preserve">, </t>
    </r>
    <r>
      <rPr>
        <sz val="10"/>
        <rFont val="Times New Roman CE"/>
        <charset val="238"/>
      </rPr>
      <t xml:space="preserve">rozměr 80*60*180cm, </t>
    </r>
    <r>
      <rPr>
        <b/>
        <sz val="10"/>
        <rFont val="Times New Roman CE"/>
        <charset val="238"/>
      </rPr>
      <t xml:space="preserve">2x skříň policová se 4mi spodními uzamykatelnými zásuvkami a horními uzamykatelnými prosklenými dveřmi, </t>
    </r>
    <r>
      <rPr>
        <sz val="10"/>
        <rFont val="Times New Roman CE"/>
        <charset val="238"/>
      </rPr>
      <t>2 výškově stavitelné police,</t>
    </r>
    <r>
      <rPr>
        <b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 xml:space="preserve">rozměr 80*60*180cm, provedení skříní LTD buk tl.18 mm s 2mm ABS hranou, spoje kolíkové lepené, kovové rektifikační patky seřiditelné z vnitřního prostoru, bezpečnostní kalené sklo </t>
    </r>
  </si>
  <si>
    <t>Popis řešení instalace IT techniky:</t>
  </si>
  <si>
    <t xml:space="preserve">Laserový Full HD dataprojektor s umístěním na bílé konzoly na stropě. K dataprojektoru připojeny 2 HDMI kabely (1ks pro stálé PC, 1ks přípojné místo pro notebook), přepínání vstupů přes dálkové ovládání projektoru. Projekční plátno umístěno nad tabulí s odstupem pro bezproblémové přetažení přes tabuli umístěnou na stěně. Na čelní stěně uchycené aktivní reproduktory s prosmyčkováním přes projektor (zvuk půjde přes HDMI kabel do projektoru a z projektoru z Audio OUT kabel do reproduktorů). Do katedry navrženo jednoduché elegantní přípojné místo pro projekci z notebooku. Projekční vzdálenost pro daný projektor a plátno v rozsahu 283.14cm až 372.06cm (ideálně vývod střed místnosti a vzd. 320cm). Od projektoru chránička 40mm pod katedru. Zásuvka v místě projektoru. Pro ovučení vlevo připravena zásuvka, nutný propoj mezi levým a pravým repro trubka cca 20mm. Pokud bude repro a projektor prosmyčkován, tak trubka 20mm mezi levým repro a projektorem. </t>
  </si>
  <si>
    <r>
      <rPr>
        <b/>
        <sz val="10"/>
        <rFont val="Times New Roman CE"/>
        <charset val="238"/>
      </rPr>
      <t>interaktivní sestava</t>
    </r>
    <r>
      <rPr>
        <sz val="10"/>
        <rFont val="Times New Roman CE"/>
        <charset val="238"/>
      </rPr>
      <t xml:space="preserve"> - 1x l</t>
    </r>
    <r>
      <rPr>
        <b/>
        <sz val="10"/>
        <rFont val="Times New Roman CE"/>
        <charset val="238"/>
      </rPr>
      <t>aserový dataprojektor</t>
    </r>
    <r>
      <rPr>
        <sz val="10"/>
        <rFont val="Times New Roman CE"/>
        <charset val="238"/>
      </rPr>
      <t xml:space="preserve"> s životností zdroje až 20000hodin. Rozlišení Full HD, svítivost 4000 Ansi lumenů, kontrast 300 000:1, HDMI, MHL, VGA, USB, RS232, 10W repro. Připojení k projektoru přes HDMI kabel. Není potřeba měnit lampu ani žádné filtry. Záruka 2 roky na projektor, na zdroj světla 5 let nebo 20 000 hodin (podle toho co nastane dříve), </t>
    </r>
    <r>
      <rPr>
        <b/>
        <sz val="10"/>
        <rFont val="Times New Roman CE"/>
        <charset val="238"/>
      </rPr>
      <t>1x stropní držák dataprojektoru</t>
    </r>
    <r>
      <rPr>
        <sz val="10"/>
        <rFont val="Times New Roman CE"/>
        <charset val="238"/>
      </rPr>
      <t xml:space="preserve"> s nastavitelnou délkou 55-80 cm v bílé barvě, skryté vedení kabeláže, 1x kabel HDMI se zesilovačem15m, napájecí kabel 230V, propojovací audiokabeláže, </t>
    </r>
    <r>
      <rPr>
        <b/>
        <sz val="10"/>
        <rFont val="Times New Roman CE"/>
        <charset val="238"/>
      </rPr>
      <t xml:space="preserve">1x projekční plátno </t>
    </r>
    <r>
      <rPr>
        <sz val="10"/>
        <rFont val="Times New Roman CE"/>
        <charset val="238"/>
      </rPr>
      <t>rozměru 240x168/234x131 cm, poměr stran 16:9,</t>
    </r>
    <r>
      <rPr>
        <b/>
        <sz val="10"/>
        <rFont val="Times New Roman CE"/>
        <charset val="238"/>
      </rPr>
      <t xml:space="preserve"> 1x přípojné místo</t>
    </r>
    <r>
      <rPr>
        <sz val="10"/>
        <rFont val="Times New Roman CE"/>
        <charset val="238"/>
      </rPr>
      <t xml:space="preserve"> Legrand POPUP broušený nerez 4 moduly, instalační sada do stolu, HDMI konektor, napájení, LAN RJ45 nebo záslepka, 1x 230V, </t>
    </r>
    <r>
      <rPr>
        <b/>
        <sz val="10"/>
        <rFont val="Times New Roman CE"/>
        <charset val="238"/>
      </rPr>
      <t xml:space="preserve">1x ozvučení aktivní repro Apart - </t>
    </r>
    <r>
      <rPr>
        <sz val="10"/>
        <rFont val="Times New Roman CE"/>
        <charset val="238"/>
      </rPr>
      <t xml:space="preserve">dvojice reproduktorů (aktivní +pasivní) na stěnu 2x30Wm 252x182x170 mm, bílé barvy, s dálkovým ovládáním, funkce Auto power, montáž na stěnu s libovolným povrchem, možnost otáčení do stran, </t>
    </r>
    <r>
      <rPr>
        <b/>
        <sz val="10"/>
        <rFont val="Times New Roman CE"/>
        <charset val="238"/>
      </rPr>
      <t>1xplochá ocelová tabule rozměr 500*120 cm</t>
    </r>
    <r>
      <rPr>
        <sz val="10"/>
        <rFont val="Times New Roman CE"/>
        <charset val="238"/>
      </rPr>
      <t xml:space="preserve"> -  s keramickým povrchem v bílé barvě pro popis fixem, mazání za sucha, magnetická, hliníkový rám, šedé plastové rohy, odkládací lišta na fix,  </t>
    </r>
    <r>
      <rPr>
        <b/>
        <sz val="10"/>
        <rFont val="Times New Roman CE"/>
        <charset val="238"/>
      </rPr>
      <t>vč.instalačního materiálu a montáže</t>
    </r>
  </si>
  <si>
    <t>c) všechny zámky v učebně budou stejné</t>
  </si>
  <si>
    <r>
      <t xml:space="preserve">učitelské demonstrační pracoviště - </t>
    </r>
    <r>
      <rPr>
        <sz val="10"/>
        <rFont val="Times New Roman CE"/>
        <charset val="238"/>
      </rPr>
      <t xml:space="preserve">provedení skříňky LTD tl.18 mm s ABS hranou, pracovní deska postforming, v zadní části pracoviště prostor pro vedení instalací, </t>
    </r>
    <r>
      <rPr>
        <b/>
        <sz val="10"/>
        <rFont val="Times New Roman CE"/>
        <charset val="238"/>
      </rPr>
      <t>1x skříňka uzamykatelná dřezová,</t>
    </r>
    <r>
      <rPr>
        <sz val="10"/>
        <rFont val="Times New Roman CE"/>
        <charset val="238"/>
      </rPr>
      <t xml:space="preserve"> rozměr 60x80x85 cm s bílým skolaminátovým dřezem a batrií, </t>
    </r>
    <r>
      <rPr>
        <b/>
        <sz val="10"/>
        <rFont val="Times New Roman CE"/>
        <charset val="238"/>
      </rPr>
      <t>1x skříňka uzamykatelná policová</t>
    </r>
    <r>
      <rPr>
        <sz val="10"/>
        <rFont val="Times New Roman CE"/>
        <charset val="238"/>
      </rPr>
      <t xml:space="preserve">, rozměr 60x80x85 cm s 2 policemi, </t>
    </r>
    <r>
      <rPr>
        <b/>
        <sz val="10"/>
        <rFont val="Times New Roman CE"/>
        <charset val="238"/>
      </rPr>
      <t>1x skříňka uzamykatelná s 5 šuplíky,</t>
    </r>
    <r>
      <rPr>
        <sz val="10"/>
        <rFont val="Times New Roman CE"/>
        <charset val="238"/>
      </rPr>
      <t xml:space="preserve"> rozměr 43x80x85 cm, </t>
    </r>
    <r>
      <rPr>
        <b/>
        <sz val="10"/>
        <rFont val="Times New Roman CE"/>
        <charset val="238"/>
      </rPr>
      <t>1x skříňka s uzamykatelným šuplíkem pro uložení zdroje slaboproudu</t>
    </r>
    <r>
      <rPr>
        <sz val="10"/>
        <rFont val="Times New Roman CE"/>
        <charset val="238"/>
      </rPr>
      <t xml:space="preserve"> vč.dodávky  zdroje slaboproudu s plynulou regulací 0-24V pro stejnosměrný i střídavý proud s proudovým chráničem a jističem, samostatné jištění každého odb.místa (SS, ST), 1x el.dvouzásuvkou (2x230V) a centrální vypínač - rozměr 60*80*85cm, ve spodní části skříňka  dvířková pro umístění elektro jističů, </t>
    </r>
    <r>
      <rPr>
        <b/>
        <sz val="10"/>
        <rFont val="Times New Roman CE"/>
        <charset val="238"/>
      </rPr>
      <t>1x středový segment pro sezení učitele s výsuvem pro klávesnici</t>
    </r>
    <r>
      <rPr>
        <sz val="10"/>
        <rFont val="Times New Roman CE"/>
        <charset val="238"/>
      </rPr>
      <t>, v pracovní desce výřez (pro přípojné místo Legrand), rozměr 80x80x85 cm,</t>
    </r>
    <r>
      <rPr>
        <b/>
        <sz val="10"/>
        <rFont val="Times New Roman CE"/>
        <charset val="238"/>
      </rPr>
      <t>1x skříňka pro uložení PC</t>
    </r>
    <r>
      <rPr>
        <sz val="10"/>
        <rFont val="Times New Roman CE"/>
        <charset val="238"/>
      </rPr>
      <t xml:space="preserve">, rozměr 30x80x85 cm, 1x výškově savitelná police, průchodka v levém horním rohu, větrací mřížky, </t>
    </r>
    <r>
      <rPr>
        <b/>
        <sz val="10"/>
        <rFont val="Times New Roman CE"/>
        <charset val="238"/>
      </rPr>
      <t xml:space="preserve">1x učitelská šálová židle </t>
    </r>
    <r>
      <rPr>
        <sz val="10"/>
        <rFont val="Times New Roman CE"/>
        <charset val="238"/>
      </rPr>
      <t>otočná s kolečky  – na plyn. pístu, kovový nosný kříž s kolečky, celopřekližková ergonomická skořepina, čalouněný sedák a opěrák, velikost č. 6</t>
    </r>
  </si>
  <si>
    <r>
      <rPr>
        <b/>
        <sz val="10"/>
        <rFont val="Times New Roman CE"/>
        <charset val="238"/>
      </rPr>
      <t>skříňová sestava celkového rozměru š520xh60xv252 cm</t>
    </r>
    <r>
      <rPr>
        <sz val="10"/>
        <rFont val="Times New Roman CE"/>
        <charset val="238"/>
      </rPr>
      <t xml:space="preserve"> - </t>
    </r>
    <r>
      <rPr>
        <b/>
        <sz val="10"/>
        <rFont val="Times New Roman CE"/>
        <charset val="238"/>
      </rPr>
      <t xml:space="preserve">5x dvoudveřová skříň </t>
    </r>
    <r>
      <rPr>
        <sz val="10"/>
        <rFont val="Times New Roman CE"/>
        <charset val="238"/>
      </rPr>
      <t xml:space="preserve">se čtyřmi policemi, rozměry 80 x 60 x 180 cm, </t>
    </r>
    <r>
      <rPr>
        <b/>
        <sz val="10"/>
        <rFont val="Times New Roman CE"/>
        <charset val="238"/>
      </rPr>
      <t>1x skříň dvoudveřová policová</t>
    </r>
    <r>
      <rPr>
        <sz val="10"/>
        <rFont val="Times New Roman CE"/>
        <charset val="238"/>
      </rPr>
      <t xml:space="preserve">, horní police na celou šířku skříně, ostatní 3 police dělené podpěrnou stojkou, rozměr 120 x 80 x 180 cm, </t>
    </r>
    <r>
      <rPr>
        <b/>
        <sz val="10"/>
        <rFont val="Times New Roman CE"/>
        <charset val="238"/>
      </rPr>
      <t xml:space="preserve">5x skříňový nástavec </t>
    </r>
    <r>
      <rPr>
        <sz val="10"/>
        <rFont val="Times New Roman CE"/>
        <charset val="238"/>
      </rPr>
      <t xml:space="preserve">s dvířky a jednou vnitřní policí rozměry 80 x 60 x 72 cm, </t>
    </r>
    <r>
      <rPr>
        <b/>
        <sz val="10"/>
        <rFont val="Times New Roman CE"/>
        <charset val="238"/>
      </rPr>
      <t xml:space="preserve">1x skříňový nástavec s dvířky, s </t>
    </r>
    <r>
      <rPr>
        <sz val="10"/>
        <rFont val="Times New Roman CE"/>
        <charset val="238"/>
      </rPr>
      <t>1 policí a podpěrnou stojkou, rozměr 120x 60 x 72 cm, provedení skříní a nástavvů LTD  tl.18 mm s 2mm ABS hranou, spoje kolíkové lepené, u skříní kovové rektifikační patky seřiditelné z vnitřního prostoru</t>
    </r>
  </si>
  <si>
    <t>Gymnázium Bílovec   - Rekonstrukce laboratoře fyziky GMK</t>
  </si>
  <si>
    <t>a) cena nezahrnuje demontáž a likvidaci původního vybavení (realizuje objednatel )</t>
  </si>
  <si>
    <t>b) v cenové kalkulaci nejsou zahrnuty příprávné elektro a vodoinstalační práce, ani dopojení těchto médií (realizuje objednatel)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</si>
</sst>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family val="2"/>
      <charset val="238"/>
    </font>
    <font>
      <sz val="10"/>
      <name val="Times New Roman CE"/>
      <family val="1"/>
      <charset val="238"/>
    </font>
    <font>
      <b/>
      <i/>
      <sz val="13"/>
      <name val="Times New Roman CE"/>
      <family val="1"/>
      <charset val="238"/>
    </font>
    <font>
      <b/>
      <u val="double"/>
      <sz val="10"/>
      <name val="Times New Roman CE"/>
      <family val="1"/>
      <charset val="238"/>
    </font>
    <font>
      <b/>
      <i/>
      <sz val="16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u val="double"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u/>
      <sz val="10"/>
      <name val="Times New Roman CE"/>
      <family val="1"/>
      <charset val="238"/>
    </font>
    <font>
      <sz val="10"/>
      <color indexed="10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medium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medium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vertical="top" wrapText="1"/>
    </xf>
    <xf numFmtId="3" fontId="1" fillId="0" borderId="0" xfId="0" applyNumberFormat="1" applyFont="1"/>
    <xf numFmtId="4" fontId="1" fillId="0" borderId="0" xfId="0" applyNumberFormat="1" applyFont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center"/>
    </xf>
    <xf numFmtId="3" fontId="1" fillId="2" borderId="2" xfId="0" applyNumberFormat="1" applyFont="1" applyFill="1" applyBorder="1"/>
    <xf numFmtId="4" fontId="1" fillId="2" borderId="2" xfId="0" applyNumberFormat="1" applyFont="1" applyFill="1" applyBorder="1"/>
    <xf numFmtId="4" fontId="1" fillId="2" borderId="3" xfId="0" applyNumberFormat="1" applyFont="1" applyFill="1" applyBorder="1"/>
    <xf numFmtId="0" fontId="2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justify" vertical="center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horizontal="left" vertical="center"/>
    </xf>
    <xf numFmtId="4" fontId="1" fillId="0" borderId="6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top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" fontId="1" fillId="0" borderId="1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horizontal="left"/>
    </xf>
    <xf numFmtId="0" fontId="7" fillId="0" borderId="13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center"/>
    </xf>
    <xf numFmtId="3" fontId="1" fillId="0" borderId="13" xfId="0" applyNumberFormat="1" applyFont="1" applyBorder="1"/>
    <xf numFmtId="4" fontId="1" fillId="0" borderId="13" xfId="0" applyNumberFormat="1" applyFont="1" applyBorder="1"/>
    <xf numFmtId="4" fontId="1" fillId="0" borderId="14" xfId="0" applyNumberFormat="1" applyFont="1" applyBorder="1"/>
    <xf numFmtId="49" fontId="1" fillId="0" borderId="15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center" vertical="center"/>
    </xf>
    <xf numFmtId="4" fontId="1" fillId="0" borderId="16" xfId="0" applyNumberFormat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justify" vertical="center" wrapText="1"/>
    </xf>
    <xf numFmtId="4" fontId="8" fillId="0" borderId="16" xfId="0" applyNumberFormat="1" applyFont="1" applyBorder="1"/>
    <xf numFmtId="4" fontId="8" fillId="0" borderId="17" xfId="0" applyNumberFormat="1" applyFont="1" applyBorder="1"/>
    <xf numFmtId="0" fontId="6" fillId="0" borderId="15" xfId="0" applyFont="1" applyBorder="1" applyAlignment="1">
      <alignment horizontal="left"/>
    </xf>
    <xf numFmtId="0" fontId="7" fillId="0" borderId="16" xfId="0" applyFont="1" applyBorder="1" applyAlignment="1">
      <alignment horizontal="justify" vertical="top"/>
    </xf>
    <xf numFmtId="0" fontId="1" fillId="0" borderId="16" xfId="0" applyFont="1" applyBorder="1" applyAlignment="1">
      <alignment horizontal="center"/>
    </xf>
    <xf numFmtId="3" fontId="1" fillId="0" borderId="16" xfId="0" applyNumberFormat="1" applyFont="1" applyBorder="1"/>
    <xf numFmtId="4" fontId="1" fillId="0" borderId="16" xfId="0" applyNumberFormat="1" applyFont="1" applyBorder="1"/>
    <xf numFmtId="4" fontId="1" fillId="0" borderId="17" xfId="0" applyNumberFormat="1" applyFont="1" applyBorder="1"/>
    <xf numFmtId="0" fontId="9" fillId="0" borderId="16" xfId="0" applyFont="1" applyBorder="1" applyAlignment="1">
      <alignment horizontal="justify" vertical="top" wrapText="1"/>
    </xf>
    <xf numFmtId="0" fontId="7" fillId="0" borderId="15" xfId="0" applyFont="1" applyBorder="1" applyAlignment="1">
      <alignment horizontal="left"/>
    </xf>
    <xf numFmtId="0" fontId="7" fillId="0" borderId="16" xfId="0" applyFont="1" applyBorder="1" applyAlignment="1">
      <alignment horizontal="justify" vertical="top" wrapText="1"/>
    </xf>
    <xf numFmtId="4" fontId="1" fillId="0" borderId="16" xfId="0" applyNumberFormat="1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center"/>
    </xf>
    <xf numFmtId="3" fontId="1" fillId="0" borderId="5" xfId="0" applyNumberFormat="1" applyFont="1" applyBorder="1"/>
    <xf numFmtId="4" fontId="1" fillId="0" borderId="5" xfId="0" applyNumberFormat="1" applyFont="1" applyBorder="1" applyAlignment="1">
      <alignment horizontal="left"/>
    </xf>
    <xf numFmtId="4" fontId="1" fillId="0" borderId="6" xfId="0" applyNumberFormat="1" applyFont="1" applyBorder="1"/>
    <xf numFmtId="4" fontId="7" fillId="0" borderId="7" xfId="0" applyNumberFormat="1" applyFont="1" applyBorder="1"/>
    <xf numFmtId="4" fontId="7" fillId="0" borderId="8" xfId="0" applyNumberFormat="1" applyFont="1" applyBorder="1"/>
    <xf numFmtId="4" fontId="11" fillId="0" borderId="0" xfId="0" applyNumberFormat="1" applyFont="1" applyBorder="1"/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/>
    <xf numFmtId="4" fontId="12" fillId="0" borderId="0" xfId="0" applyNumberFormat="1" applyFont="1"/>
    <xf numFmtId="0" fontId="12" fillId="0" borderId="0" xfId="0" applyFont="1" applyAlignment="1"/>
    <xf numFmtId="0" fontId="12" fillId="0" borderId="0" xfId="0" applyFont="1" applyAlignment="1">
      <alignment horizontal="left"/>
    </xf>
    <xf numFmtId="4" fontId="1" fillId="3" borderId="16" xfId="0" applyNumberFormat="1" applyFont="1" applyFill="1" applyBorder="1" applyAlignment="1">
      <alignment vertical="center"/>
    </xf>
    <xf numFmtId="4" fontId="1" fillId="0" borderId="16" xfId="0" applyNumberFormat="1" applyFont="1" applyFill="1" applyBorder="1" applyAlignment="1">
      <alignment vertical="center"/>
    </xf>
    <xf numFmtId="0" fontId="13" fillId="0" borderId="16" xfId="0" applyFont="1" applyBorder="1" applyAlignment="1">
      <alignment horizontal="justify" vertical="top" wrapText="1"/>
    </xf>
    <xf numFmtId="0" fontId="14" fillId="0" borderId="16" xfId="0" applyFont="1" applyBorder="1" applyAlignment="1">
      <alignment horizontal="justify" vertical="top" wrapText="1"/>
    </xf>
    <xf numFmtId="0" fontId="15" fillId="0" borderId="0" xfId="0" applyFont="1" applyAlignment="1">
      <alignment vertical="top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3" fontId="8" fillId="0" borderId="0" xfId="0" applyNumberFormat="1" applyFont="1"/>
    <xf numFmtId="4" fontId="8" fillId="0" borderId="0" xfId="0" applyNumberFormat="1" applyFont="1"/>
    <xf numFmtId="0" fontId="16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15" zoomScale="90" zoomScaleNormal="90" workbookViewId="0">
      <selection activeCell="G38" sqref="G38"/>
    </sheetView>
  </sheetViews>
  <sheetFormatPr defaultColWidth="9.1796875" defaultRowHeight="13" x14ac:dyDescent="0.3"/>
  <cols>
    <col min="1" max="1" width="4.54296875" style="1" customWidth="1"/>
    <col min="2" max="2" width="71.26953125" style="2" customWidth="1"/>
    <col min="3" max="3" width="3.54296875" style="1" customWidth="1"/>
    <col min="4" max="4" width="9.7265625" style="3" customWidth="1"/>
    <col min="5" max="5" width="9.26953125" style="4" customWidth="1"/>
    <col min="6" max="6" width="9.7265625" style="4" customWidth="1"/>
    <col min="7" max="7" width="12.54296875" style="4" customWidth="1"/>
    <col min="8" max="8" width="11" style="4" customWidth="1"/>
    <col min="9" max="9" width="12.26953125" style="4" customWidth="1"/>
    <col min="10" max="10" width="2.54296875" style="5" customWidth="1"/>
    <col min="11" max="16384" width="9.1796875" style="5"/>
  </cols>
  <sheetData>
    <row r="1" spans="1:9" ht="12.75" hidden="1" customHeight="1" x14ac:dyDescent="0.3">
      <c r="A1" s="6"/>
      <c r="B1" s="7"/>
      <c r="C1" s="8"/>
      <c r="D1" s="9"/>
      <c r="E1" s="10"/>
      <c r="F1" s="10"/>
      <c r="G1" s="10"/>
      <c r="H1" s="10"/>
      <c r="I1" s="11"/>
    </row>
    <row r="2" spans="1:9" ht="12.75" hidden="1" customHeight="1" x14ac:dyDescent="0.3">
      <c r="A2" s="12" t="s">
        <v>0</v>
      </c>
      <c r="B2" s="13"/>
      <c r="C2" s="14"/>
      <c r="D2" s="15"/>
      <c r="E2" s="16"/>
      <c r="F2" s="17"/>
      <c r="G2" s="18" t="e">
        <f>SUM(#REF!)*0.9</f>
        <v>#REF!</v>
      </c>
      <c r="H2" s="18" t="e">
        <f>SUM(#REF!)*0.9</f>
        <v>#REF!</v>
      </c>
      <c r="I2" s="19" t="e">
        <f>SUM(#REF!)*0.9</f>
        <v>#REF!</v>
      </c>
    </row>
    <row r="3" spans="1:9" ht="35.25" customHeight="1" x14ac:dyDescent="0.3">
      <c r="A3" s="20"/>
      <c r="B3" s="21"/>
      <c r="C3" s="22"/>
      <c r="D3" s="23"/>
      <c r="E3" s="24"/>
      <c r="F3" s="25"/>
      <c r="G3" s="26"/>
      <c r="H3" s="26"/>
      <c r="I3" s="26"/>
    </row>
    <row r="4" spans="1:9" ht="35.25" customHeight="1" x14ac:dyDescent="0.4">
      <c r="B4" s="85" t="s">
        <v>35</v>
      </c>
      <c r="C4" s="85"/>
      <c r="D4" s="85"/>
      <c r="E4" s="85"/>
      <c r="F4" s="85"/>
      <c r="G4" s="85"/>
      <c r="H4" s="85"/>
      <c r="I4" s="85"/>
    </row>
    <row r="5" spans="1:9" ht="7.5" customHeight="1" x14ac:dyDescent="0.3">
      <c r="B5" s="27"/>
    </row>
    <row r="6" spans="1:9" ht="56.5" customHeight="1" x14ac:dyDescent="0.3">
      <c r="A6" s="28" t="s">
        <v>1</v>
      </c>
      <c r="B6" s="29" t="s">
        <v>2</v>
      </c>
      <c r="C6" s="30" t="s">
        <v>3</v>
      </c>
      <c r="D6" s="31" t="s">
        <v>4</v>
      </c>
      <c r="E6" s="30" t="s">
        <v>5</v>
      </c>
      <c r="F6" s="31" t="s">
        <v>6</v>
      </c>
      <c r="G6" s="32" t="s">
        <v>7</v>
      </c>
      <c r="H6" s="33" t="s">
        <v>8</v>
      </c>
      <c r="I6" s="34" t="s">
        <v>9</v>
      </c>
    </row>
    <row r="7" spans="1:9" ht="15" x14ac:dyDescent="0.3">
      <c r="A7" s="35"/>
      <c r="B7" s="36" t="s">
        <v>10</v>
      </c>
      <c r="C7" s="37"/>
      <c r="D7" s="38"/>
      <c r="E7" s="39"/>
      <c r="F7" s="39"/>
      <c r="G7" s="39"/>
      <c r="H7" s="39"/>
      <c r="I7" s="40"/>
    </row>
    <row r="8" spans="1:9" ht="195" customHeight="1" x14ac:dyDescent="0.3">
      <c r="A8" s="41" t="s">
        <v>11</v>
      </c>
      <c r="B8" s="42" t="s">
        <v>33</v>
      </c>
      <c r="C8" s="43">
        <v>1</v>
      </c>
      <c r="D8" s="44">
        <f t="shared" ref="D8:D13" si="0">F8/1.21</f>
        <v>0</v>
      </c>
      <c r="E8" s="44">
        <f t="shared" ref="E8:E13" si="1">F8-D8</f>
        <v>0</v>
      </c>
      <c r="F8" s="75">
        <v>0</v>
      </c>
      <c r="G8" s="44">
        <f t="shared" ref="G8:G13" si="2">C8*D8</f>
        <v>0</v>
      </c>
      <c r="H8" s="44">
        <f t="shared" ref="H8:H13" si="3">C8*E8</f>
        <v>0</v>
      </c>
      <c r="I8" s="45">
        <f t="shared" ref="I8:I13" si="4">C8*F8</f>
        <v>0</v>
      </c>
    </row>
    <row r="9" spans="1:9" ht="182.25" customHeight="1" x14ac:dyDescent="0.3">
      <c r="A9" s="41" t="s">
        <v>12</v>
      </c>
      <c r="B9" s="77" t="s">
        <v>25</v>
      </c>
      <c r="C9" s="43">
        <v>1</v>
      </c>
      <c r="D9" s="44">
        <f t="shared" si="0"/>
        <v>0</v>
      </c>
      <c r="E9" s="44">
        <f t="shared" si="1"/>
        <v>0</v>
      </c>
      <c r="F9" s="75">
        <v>0</v>
      </c>
      <c r="G9" s="44">
        <f t="shared" si="2"/>
        <v>0</v>
      </c>
      <c r="H9" s="44">
        <f t="shared" si="3"/>
        <v>0</v>
      </c>
      <c r="I9" s="45">
        <f t="shared" si="4"/>
        <v>0</v>
      </c>
    </row>
    <row r="10" spans="1:9" ht="80.25" customHeight="1" x14ac:dyDescent="0.3">
      <c r="A10" s="41" t="s">
        <v>22</v>
      </c>
      <c r="B10" s="77" t="s">
        <v>26</v>
      </c>
      <c r="C10" s="43">
        <v>1</v>
      </c>
      <c r="D10" s="44">
        <f t="shared" si="0"/>
        <v>0</v>
      </c>
      <c r="E10" s="44">
        <f t="shared" si="1"/>
        <v>0</v>
      </c>
      <c r="F10" s="75">
        <v>0</v>
      </c>
      <c r="G10" s="44">
        <f t="shared" si="2"/>
        <v>0</v>
      </c>
      <c r="H10" s="44">
        <f t="shared" si="3"/>
        <v>0</v>
      </c>
      <c r="I10" s="45">
        <f t="shared" si="4"/>
        <v>0</v>
      </c>
    </row>
    <row r="11" spans="1:9" ht="93.75" customHeight="1" x14ac:dyDescent="0.3">
      <c r="A11" s="41" t="s">
        <v>23</v>
      </c>
      <c r="B11" s="78" t="s">
        <v>28</v>
      </c>
      <c r="C11" s="43">
        <v>1</v>
      </c>
      <c r="D11" s="44">
        <f t="shared" si="0"/>
        <v>0</v>
      </c>
      <c r="E11" s="44">
        <f t="shared" si="1"/>
        <v>0</v>
      </c>
      <c r="F11" s="75">
        <v>0</v>
      </c>
      <c r="G11" s="44">
        <f t="shared" si="2"/>
        <v>0</v>
      </c>
      <c r="H11" s="44">
        <f t="shared" si="3"/>
        <v>0</v>
      </c>
      <c r="I11" s="45">
        <f t="shared" si="4"/>
        <v>0</v>
      </c>
    </row>
    <row r="12" spans="1:9" ht="93.75" customHeight="1" x14ac:dyDescent="0.3">
      <c r="A12" s="41" t="s">
        <v>24</v>
      </c>
      <c r="B12" s="77" t="s">
        <v>34</v>
      </c>
      <c r="C12" s="43">
        <v>1</v>
      </c>
      <c r="D12" s="44">
        <f t="shared" si="0"/>
        <v>0</v>
      </c>
      <c r="E12" s="44">
        <f t="shared" si="1"/>
        <v>0</v>
      </c>
      <c r="F12" s="75">
        <v>0</v>
      </c>
      <c r="G12" s="44">
        <f t="shared" si="2"/>
        <v>0</v>
      </c>
      <c r="H12" s="44">
        <f t="shared" si="3"/>
        <v>0</v>
      </c>
      <c r="I12" s="45">
        <f t="shared" si="4"/>
        <v>0</v>
      </c>
    </row>
    <row r="13" spans="1:9" ht="198.75" customHeight="1" x14ac:dyDescent="0.3">
      <c r="A13" s="41" t="s">
        <v>27</v>
      </c>
      <c r="B13" s="77" t="s">
        <v>31</v>
      </c>
      <c r="C13" s="43">
        <v>1</v>
      </c>
      <c r="D13" s="44">
        <f t="shared" si="0"/>
        <v>0</v>
      </c>
      <c r="E13" s="44">
        <f t="shared" si="1"/>
        <v>0</v>
      </c>
      <c r="F13" s="75">
        <v>0</v>
      </c>
      <c r="G13" s="44">
        <f t="shared" si="2"/>
        <v>0</v>
      </c>
      <c r="H13" s="44">
        <f t="shared" si="3"/>
        <v>0</v>
      </c>
      <c r="I13" s="45">
        <f t="shared" si="4"/>
        <v>0</v>
      </c>
    </row>
    <row r="14" spans="1:9" ht="20.25" customHeight="1" x14ac:dyDescent="0.3">
      <c r="A14" s="46"/>
      <c r="B14" s="47" t="s">
        <v>13</v>
      </c>
      <c r="C14" s="43"/>
      <c r="D14" s="44"/>
      <c r="E14" s="44"/>
      <c r="F14" s="44"/>
      <c r="G14" s="48">
        <f>SUM(G8:G13)</f>
        <v>0</v>
      </c>
      <c r="H14" s="48">
        <f>SUM(H8:H13)</f>
        <v>0</v>
      </c>
      <c r="I14" s="49">
        <f>SUM(I8:I13)</f>
        <v>0</v>
      </c>
    </row>
    <row r="15" spans="1:9" ht="3" customHeight="1" x14ac:dyDescent="0.3">
      <c r="A15" s="46"/>
      <c r="B15" s="42"/>
      <c r="C15" s="43"/>
      <c r="D15" s="44"/>
      <c r="E15" s="44"/>
      <c r="F15" s="76"/>
      <c r="G15" s="44"/>
      <c r="H15" s="44"/>
      <c r="I15" s="45"/>
    </row>
    <row r="16" spans="1:9" ht="15" x14ac:dyDescent="0.3">
      <c r="A16" s="50"/>
      <c r="B16" s="51" t="s">
        <v>14</v>
      </c>
      <c r="C16" s="52"/>
      <c r="D16" s="53"/>
      <c r="E16" s="44"/>
      <c r="F16" s="44"/>
      <c r="G16" s="54"/>
      <c r="H16" s="54"/>
      <c r="I16" s="55"/>
    </row>
    <row r="17" spans="1:9" ht="14" x14ac:dyDescent="0.3">
      <c r="A17" s="46" t="s">
        <v>15</v>
      </c>
      <c r="B17" s="56" t="s">
        <v>16</v>
      </c>
      <c r="C17" s="43">
        <v>1</v>
      </c>
      <c r="D17" s="44">
        <f>F17/1.21</f>
        <v>0</v>
      </c>
      <c r="E17" s="44">
        <f>F17-D17</f>
        <v>0</v>
      </c>
      <c r="F17" s="75">
        <v>0</v>
      </c>
      <c r="G17" s="44">
        <f>C17*D17</f>
        <v>0</v>
      </c>
      <c r="H17" s="44">
        <f>C17*E17</f>
        <v>0</v>
      </c>
      <c r="I17" s="45">
        <f>C17*F17</f>
        <v>0</v>
      </c>
    </row>
    <row r="18" spans="1:9" ht="14" x14ac:dyDescent="0.3">
      <c r="A18" s="46" t="s">
        <v>17</v>
      </c>
      <c r="B18" s="56" t="s">
        <v>18</v>
      </c>
      <c r="C18" s="43">
        <v>1</v>
      </c>
      <c r="D18" s="44">
        <f>F18/1.21</f>
        <v>0</v>
      </c>
      <c r="E18" s="44">
        <f>F18-D18</f>
        <v>0</v>
      </c>
      <c r="F18" s="75">
        <v>0</v>
      </c>
      <c r="G18" s="44">
        <f>C18*D18</f>
        <v>0</v>
      </c>
      <c r="H18" s="44">
        <f>C18*E18</f>
        <v>0</v>
      </c>
      <c r="I18" s="45">
        <f>C18*F18</f>
        <v>0</v>
      </c>
    </row>
    <row r="19" spans="1:9" ht="14" x14ac:dyDescent="0.3">
      <c r="A19" s="57"/>
      <c r="B19" s="58" t="s">
        <v>19</v>
      </c>
      <c r="C19" s="52"/>
      <c r="D19" s="53"/>
      <c r="E19" s="59"/>
      <c r="F19" s="54"/>
      <c r="G19" s="48">
        <f>SUM(G17:G18)</f>
        <v>0</v>
      </c>
      <c r="H19" s="48">
        <f>SUM(H17:H18)</f>
        <v>0</v>
      </c>
      <c r="I19" s="49">
        <f>SUM(I17:I18)</f>
        <v>0</v>
      </c>
    </row>
    <row r="20" spans="1:9" ht="15.5" x14ac:dyDescent="0.35">
      <c r="A20" s="60" t="s">
        <v>20</v>
      </c>
      <c r="B20" s="61"/>
      <c r="C20" s="62"/>
      <c r="D20" s="63"/>
      <c r="E20" s="64"/>
      <c r="F20" s="65"/>
      <c r="G20" s="66">
        <f>G14+G19</f>
        <v>0</v>
      </c>
      <c r="H20" s="66">
        <f>H14+H19</f>
        <v>0</v>
      </c>
      <c r="I20" s="67">
        <f>I14+I19</f>
        <v>0</v>
      </c>
    </row>
    <row r="22" spans="1:9" x14ac:dyDescent="0.3">
      <c r="A22" s="79" t="s">
        <v>21</v>
      </c>
      <c r="B22" s="79"/>
      <c r="H22" s="68"/>
      <c r="I22" s="68"/>
    </row>
    <row r="23" spans="1:9" x14ac:dyDescent="0.3">
      <c r="A23" s="80" t="s">
        <v>36</v>
      </c>
      <c r="B23" s="80"/>
      <c r="C23" s="81"/>
      <c r="D23" s="82"/>
      <c r="E23" s="83"/>
      <c r="F23" s="83"/>
      <c r="G23" s="83"/>
      <c r="H23" s="68"/>
      <c r="I23" s="68"/>
    </row>
    <row r="24" spans="1:9" ht="15.5" x14ac:dyDescent="0.35">
      <c r="A24" s="80" t="s">
        <v>37</v>
      </c>
      <c r="B24" s="80"/>
      <c r="C24" s="81"/>
      <c r="D24" s="82"/>
      <c r="E24" s="83"/>
      <c r="F24" s="83"/>
      <c r="G24" s="83"/>
      <c r="H24" s="72"/>
      <c r="I24" s="72"/>
    </row>
    <row r="25" spans="1:9" ht="15.5" x14ac:dyDescent="0.35">
      <c r="A25" s="80" t="s">
        <v>32</v>
      </c>
      <c r="B25" s="80"/>
      <c r="C25" s="81"/>
      <c r="D25" s="82"/>
      <c r="E25" s="83"/>
      <c r="F25" s="83"/>
      <c r="G25" s="83"/>
      <c r="H25" s="72"/>
      <c r="I25" s="72"/>
    </row>
    <row r="26" spans="1:9" ht="15.5" x14ac:dyDescent="0.35">
      <c r="A26" s="80"/>
      <c r="B26" s="80"/>
      <c r="C26" s="81"/>
      <c r="D26" s="82"/>
      <c r="E26" s="83"/>
      <c r="F26" s="83"/>
      <c r="G26" s="83"/>
      <c r="H26" s="72"/>
      <c r="I26" s="72"/>
    </row>
    <row r="27" spans="1:9" ht="15.5" x14ac:dyDescent="0.35">
      <c r="A27" s="80"/>
      <c r="B27" s="80"/>
      <c r="C27" s="81"/>
      <c r="D27" s="82"/>
      <c r="E27" s="83"/>
      <c r="F27" s="83"/>
      <c r="G27" s="83"/>
      <c r="H27" s="72"/>
      <c r="I27" s="72"/>
    </row>
    <row r="28" spans="1:9" ht="15.5" x14ac:dyDescent="0.35">
      <c r="A28" s="80" t="s">
        <v>29</v>
      </c>
      <c r="B28" s="80"/>
      <c r="C28" s="81"/>
      <c r="D28" s="82"/>
      <c r="E28" s="83"/>
      <c r="F28" s="83"/>
      <c r="G28" s="83"/>
      <c r="H28" s="72"/>
      <c r="I28" s="72"/>
    </row>
    <row r="29" spans="1:9" ht="104.25" customHeight="1" x14ac:dyDescent="0.35">
      <c r="A29" s="86" t="s">
        <v>30</v>
      </c>
      <c r="B29" s="86"/>
      <c r="C29" s="86"/>
      <c r="D29" s="86"/>
      <c r="E29" s="86"/>
      <c r="F29" s="86"/>
      <c r="G29" s="86"/>
      <c r="H29" s="72"/>
      <c r="I29" s="72"/>
    </row>
    <row r="30" spans="1:9" ht="15.5" x14ac:dyDescent="0.35">
      <c r="A30" s="84"/>
      <c r="B30" s="84"/>
      <c r="C30" s="84"/>
      <c r="D30" s="84"/>
      <c r="E30" s="84"/>
      <c r="F30" s="84"/>
      <c r="G30" s="84"/>
      <c r="H30" s="72"/>
      <c r="I30" s="72"/>
    </row>
    <row r="31" spans="1:9" ht="15.5" x14ac:dyDescent="0.35">
      <c r="A31" s="73"/>
      <c r="B31" s="69"/>
      <c r="C31" s="70"/>
      <c r="D31" s="71"/>
      <c r="E31" s="72"/>
      <c r="F31" s="72"/>
      <c r="G31" s="73"/>
    </row>
    <row r="32" spans="1:9" ht="15.5" x14ac:dyDescent="0.35">
      <c r="A32" s="74"/>
      <c r="B32" s="69"/>
      <c r="C32" s="70"/>
      <c r="D32" s="71"/>
      <c r="E32" s="72"/>
      <c r="F32" s="72"/>
      <c r="G32" s="72"/>
    </row>
    <row r="33" spans="1:1" ht="15.5" x14ac:dyDescent="0.35">
      <c r="A33" s="74"/>
    </row>
  </sheetData>
  <sheetProtection selectLockedCells="1" selectUnlockedCells="1"/>
  <mergeCells count="2">
    <mergeCell ref="B4:I4"/>
    <mergeCell ref="A29:G29"/>
  </mergeCells>
  <printOptions horizontalCentered="1"/>
  <pageMargins left="0.19652777777777777" right="0.19652777777777777" top="0.51180555555555551" bottom="0.70833333333333337" header="0.51180555555555551" footer="0.51180555555555551"/>
  <pageSetup paperSize="9" scale="90" firstPageNumber="0" orientation="landscape" horizontalDpi="4294967293" verticalDpi="4294967293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vschindler</cp:lastModifiedBy>
  <cp:lastPrinted>2020-05-25T11:23:28Z</cp:lastPrinted>
  <dcterms:created xsi:type="dcterms:W3CDTF">2017-02-07T06:44:38Z</dcterms:created>
  <dcterms:modified xsi:type="dcterms:W3CDTF">2020-06-02T07:28:28Z</dcterms:modified>
</cp:coreProperties>
</file>