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schindler\Disk Google\Ředitel\Výberovky\Stavby\2016 - zMĚNA UŽÍVÁNÍ KNIHOVNA\Kompletace\"/>
    </mc:Choice>
  </mc:AlternateContent>
  <bookViews>
    <workbookView xWindow="0" yWindow="0" windowWidth="24000" windowHeight="13740" firstSheet="2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Rekapitulace!$G$12</definedName>
    <definedName name="Dodavka0">Položky!#REF!</definedName>
    <definedName name="HSV">Rekapitulace!$E$12</definedName>
    <definedName name="HSV0">Položky!#REF!</definedName>
    <definedName name="HZS">Rekapitulace!$I$12</definedName>
    <definedName name="HZS0">Položky!#REF!</definedName>
    <definedName name="JKSO">'Krycí list'!$F$4</definedName>
    <definedName name="MJ">'Krycí list'!$G$4</definedName>
    <definedName name="Mont">Rekapitulace!$H$12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Položky!$A$1:$G$91</definedName>
    <definedName name="_xlnm.Print_Area" localSheetId="1">Rekapitulace!$A$1:$I$18</definedName>
    <definedName name="PocetMJ">'Krycí list'!$G$7</definedName>
    <definedName name="Poznamka">'Krycí list'!$B$37</definedName>
    <definedName name="Projektant">'Krycí list'!$C$7</definedName>
    <definedName name="PSV">Rekapitulace!$F$12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Rekapitulace!$H$18</definedName>
    <definedName name="VRNKc">Rekapitulace!$E$17</definedName>
    <definedName name="VRNnazev">Rekapitulace!$A$17</definedName>
    <definedName name="VRNproc">Rekapitulace!$F$17</definedName>
    <definedName name="VRNzakl">Rekapitulace!$G$17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90" i="3" l="1"/>
  <c r="BD90" i="3"/>
  <c r="BC90" i="3"/>
  <c r="BB90" i="3"/>
  <c r="BA90" i="3"/>
  <c r="BE89" i="3"/>
  <c r="BD89" i="3"/>
  <c r="BC89" i="3"/>
  <c r="BB89" i="3"/>
  <c r="BA89" i="3"/>
  <c r="BE88" i="3"/>
  <c r="BD88" i="3"/>
  <c r="BC88" i="3"/>
  <c r="BB88" i="3"/>
  <c r="BA88" i="3"/>
  <c r="BE87" i="3"/>
  <c r="BD87" i="3"/>
  <c r="BC87" i="3"/>
  <c r="BB87" i="3"/>
  <c r="BA87" i="3"/>
  <c r="BE86" i="3"/>
  <c r="BD86" i="3"/>
  <c r="BD91" i="3"/>
  <c r="H11" i="2"/>
  <c r="BC86" i="3"/>
  <c r="BB86" i="3"/>
  <c r="BA86" i="3"/>
  <c r="B11" i="2"/>
  <c r="A11" i="2"/>
  <c r="BE91" i="3"/>
  <c r="I11" i="2"/>
  <c r="C91" i="3"/>
  <c r="BE83" i="3"/>
  <c r="BD83" i="3"/>
  <c r="BC83" i="3"/>
  <c r="BB83" i="3"/>
  <c r="BA83" i="3"/>
  <c r="BE82" i="3"/>
  <c r="BD82" i="3"/>
  <c r="BC82" i="3"/>
  <c r="BB82" i="3"/>
  <c r="BA82" i="3"/>
  <c r="BE81" i="3"/>
  <c r="BD81" i="3"/>
  <c r="BC81" i="3"/>
  <c r="BB81" i="3"/>
  <c r="BA81" i="3"/>
  <c r="BE80" i="3"/>
  <c r="BD80" i="3"/>
  <c r="BC80" i="3"/>
  <c r="BB80" i="3"/>
  <c r="BA80" i="3"/>
  <c r="BE79" i="3"/>
  <c r="BD79" i="3"/>
  <c r="BC79" i="3"/>
  <c r="BB79" i="3"/>
  <c r="BA79" i="3"/>
  <c r="BE78" i="3"/>
  <c r="BD78" i="3"/>
  <c r="BC78" i="3"/>
  <c r="BB78" i="3"/>
  <c r="BA78" i="3"/>
  <c r="BE77" i="3"/>
  <c r="BD77" i="3"/>
  <c r="BC77" i="3"/>
  <c r="BB77" i="3"/>
  <c r="BA77" i="3"/>
  <c r="BE76" i="3"/>
  <c r="BD76" i="3"/>
  <c r="BC76" i="3"/>
  <c r="BB76" i="3"/>
  <c r="BA76" i="3"/>
  <c r="BE75" i="3"/>
  <c r="BD75" i="3"/>
  <c r="BC75" i="3"/>
  <c r="BB75" i="3"/>
  <c r="BA75" i="3"/>
  <c r="BE74" i="3"/>
  <c r="BD74" i="3"/>
  <c r="BC74" i="3"/>
  <c r="BB74" i="3"/>
  <c r="B10" i="2"/>
  <c r="A10" i="2"/>
  <c r="C84" i="3"/>
  <c r="BE71" i="3"/>
  <c r="BD71" i="3"/>
  <c r="BC71" i="3"/>
  <c r="BB71" i="3"/>
  <c r="BA71" i="3"/>
  <c r="BE69" i="3"/>
  <c r="BD69" i="3"/>
  <c r="BC69" i="3"/>
  <c r="BB69" i="3"/>
  <c r="BA69" i="3"/>
  <c r="BE68" i="3"/>
  <c r="BD68" i="3"/>
  <c r="BC68" i="3"/>
  <c r="BB68" i="3"/>
  <c r="BA68" i="3"/>
  <c r="BE67" i="3"/>
  <c r="BD67" i="3"/>
  <c r="BC67" i="3"/>
  <c r="BB67" i="3"/>
  <c r="BA67" i="3"/>
  <c r="BE66" i="3"/>
  <c r="BD66" i="3"/>
  <c r="BC66" i="3"/>
  <c r="BB66" i="3"/>
  <c r="BA66" i="3"/>
  <c r="BE65" i="3"/>
  <c r="BD65" i="3"/>
  <c r="BC65" i="3"/>
  <c r="BB65" i="3"/>
  <c r="BA65" i="3"/>
  <c r="BE64" i="3"/>
  <c r="BD64" i="3"/>
  <c r="BC64" i="3"/>
  <c r="BB64" i="3"/>
  <c r="BA64" i="3"/>
  <c r="BE63" i="3"/>
  <c r="BD63" i="3"/>
  <c r="BC63" i="3"/>
  <c r="BB63" i="3"/>
  <c r="BA63" i="3"/>
  <c r="BE62" i="3"/>
  <c r="BD62" i="3"/>
  <c r="BC62" i="3"/>
  <c r="BB62" i="3"/>
  <c r="BA62" i="3"/>
  <c r="BE61" i="3"/>
  <c r="BD61" i="3"/>
  <c r="BC61" i="3"/>
  <c r="BB61" i="3"/>
  <c r="BA61" i="3"/>
  <c r="BE60" i="3"/>
  <c r="BD60" i="3"/>
  <c r="BC60" i="3"/>
  <c r="BB60" i="3"/>
  <c r="BA60" i="3"/>
  <c r="BE59" i="3"/>
  <c r="BD59" i="3"/>
  <c r="BC59" i="3"/>
  <c r="BB59" i="3"/>
  <c r="BA59" i="3"/>
  <c r="BE58" i="3"/>
  <c r="BD58" i="3"/>
  <c r="BC58" i="3"/>
  <c r="BB58" i="3"/>
  <c r="BA58" i="3"/>
  <c r="BE57" i="3"/>
  <c r="BD57" i="3"/>
  <c r="BC57" i="3"/>
  <c r="BB57" i="3"/>
  <c r="BA57" i="3"/>
  <c r="BE56" i="3"/>
  <c r="BD56" i="3"/>
  <c r="BC56" i="3"/>
  <c r="BB56" i="3"/>
  <c r="BA56" i="3"/>
  <c r="BE55" i="3"/>
  <c r="BD55" i="3"/>
  <c r="BC55" i="3"/>
  <c r="BB55" i="3"/>
  <c r="BA55" i="3"/>
  <c r="BE54" i="3"/>
  <c r="BD54" i="3"/>
  <c r="BC54" i="3"/>
  <c r="BB54" i="3"/>
  <c r="BA54" i="3"/>
  <c r="BE53" i="3"/>
  <c r="BD53" i="3"/>
  <c r="BC53" i="3"/>
  <c r="BB53" i="3"/>
  <c r="BA53" i="3"/>
  <c r="BE52" i="3"/>
  <c r="BD52" i="3"/>
  <c r="BC52" i="3"/>
  <c r="BB52" i="3"/>
  <c r="BA52" i="3"/>
  <c r="BE51" i="3"/>
  <c r="BD51" i="3"/>
  <c r="BC51" i="3"/>
  <c r="BB51" i="3"/>
  <c r="BA51" i="3"/>
  <c r="BE50" i="3"/>
  <c r="BD50" i="3"/>
  <c r="BC50" i="3"/>
  <c r="BB50" i="3"/>
  <c r="BA50" i="3"/>
  <c r="BE49" i="3"/>
  <c r="BD49" i="3"/>
  <c r="BC49" i="3"/>
  <c r="BB49" i="3"/>
  <c r="BA49" i="3"/>
  <c r="BE48" i="3"/>
  <c r="BD48" i="3"/>
  <c r="BC48" i="3"/>
  <c r="BB48" i="3"/>
  <c r="BA48" i="3"/>
  <c r="BE47" i="3"/>
  <c r="BD47" i="3"/>
  <c r="BC47" i="3"/>
  <c r="BB47" i="3"/>
  <c r="BA47" i="3"/>
  <c r="BE46" i="3"/>
  <c r="BE72" i="3"/>
  <c r="I9" i="2"/>
  <c r="BD46" i="3"/>
  <c r="BC46" i="3"/>
  <c r="BB46" i="3"/>
  <c r="B9" i="2"/>
  <c r="A9" i="2"/>
  <c r="BC72" i="3"/>
  <c r="G9" i="2"/>
  <c r="C72" i="3"/>
  <c r="BE43" i="3"/>
  <c r="BD43" i="3"/>
  <c r="BC43" i="3"/>
  <c r="BB43" i="3"/>
  <c r="BA43" i="3"/>
  <c r="BE41" i="3"/>
  <c r="BD41" i="3"/>
  <c r="BC41" i="3"/>
  <c r="BB41" i="3"/>
  <c r="BA41" i="3"/>
  <c r="BE40" i="3"/>
  <c r="BD40" i="3"/>
  <c r="BC40" i="3"/>
  <c r="BB40" i="3"/>
  <c r="BA40" i="3"/>
  <c r="BE39" i="3"/>
  <c r="BD39" i="3"/>
  <c r="BC39" i="3"/>
  <c r="BB39" i="3"/>
  <c r="BA39" i="3"/>
  <c r="BE38" i="3"/>
  <c r="BD38" i="3"/>
  <c r="BC38" i="3"/>
  <c r="BB38" i="3"/>
  <c r="BA38" i="3"/>
  <c r="BE37" i="3"/>
  <c r="BD37" i="3"/>
  <c r="BC37" i="3"/>
  <c r="BB37" i="3"/>
  <c r="BA37" i="3"/>
  <c r="BE36" i="3"/>
  <c r="BD36" i="3"/>
  <c r="BC36" i="3"/>
  <c r="BB36" i="3"/>
  <c r="BA36" i="3"/>
  <c r="BE35" i="3"/>
  <c r="BD35" i="3"/>
  <c r="BC35" i="3"/>
  <c r="BB35" i="3"/>
  <c r="BA35" i="3"/>
  <c r="BE34" i="3"/>
  <c r="BD34" i="3"/>
  <c r="BC34" i="3"/>
  <c r="BC44" i="3"/>
  <c r="G8" i="2"/>
  <c r="BB34" i="3"/>
  <c r="B8" i="2"/>
  <c r="A8" i="2"/>
  <c r="C44" i="3"/>
  <c r="BE31" i="3"/>
  <c r="BC31" i="3"/>
  <c r="BB31" i="3"/>
  <c r="BA31" i="3"/>
  <c r="BD31" i="3"/>
  <c r="BE30" i="3"/>
  <c r="BC30" i="3"/>
  <c r="BB30" i="3"/>
  <c r="BA30" i="3"/>
  <c r="BD30" i="3"/>
  <c r="BE29" i="3"/>
  <c r="BC29" i="3"/>
  <c r="BB29" i="3"/>
  <c r="BA29" i="3"/>
  <c r="BD29" i="3"/>
  <c r="BE28" i="3"/>
  <c r="BC28" i="3"/>
  <c r="BB28" i="3"/>
  <c r="BA28" i="3"/>
  <c r="BD28" i="3"/>
  <c r="BE27" i="3"/>
  <c r="BC27" i="3"/>
  <c r="BB27" i="3"/>
  <c r="BA27" i="3"/>
  <c r="BD27" i="3"/>
  <c r="BE26" i="3"/>
  <c r="BC26" i="3"/>
  <c r="BB26" i="3"/>
  <c r="BA26" i="3"/>
  <c r="BD26" i="3"/>
  <c r="BE25" i="3"/>
  <c r="BC25" i="3"/>
  <c r="BB25" i="3"/>
  <c r="BA25" i="3"/>
  <c r="BD25" i="3"/>
  <c r="BE24" i="3"/>
  <c r="BC24" i="3"/>
  <c r="BB24" i="3"/>
  <c r="BA24" i="3"/>
  <c r="BD24" i="3"/>
  <c r="BE23" i="3"/>
  <c r="BC23" i="3"/>
  <c r="BB23" i="3"/>
  <c r="BA23" i="3"/>
  <c r="BD23" i="3"/>
  <c r="BE22" i="3"/>
  <c r="BC22" i="3"/>
  <c r="BB22" i="3"/>
  <c r="BA22" i="3"/>
  <c r="BD22" i="3"/>
  <c r="BE21" i="3"/>
  <c r="BC21" i="3"/>
  <c r="BB21" i="3"/>
  <c r="BA21" i="3"/>
  <c r="BD21" i="3"/>
  <c r="BE20" i="3"/>
  <c r="BC20" i="3"/>
  <c r="BB20" i="3"/>
  <c r="BA20" i="3"/>
  <c r="BD20" i="3"/>
  <c r="BE19" i="3"/>
  <c r="BC19" i="3"/>
  <c r="BB19" i="3"/>
  <c r="BA19" i="3"/>
  <c r="BD19" i="3"/>
  <c r="BE18" i="3"/>
  <c r="BC18" i="3"/>
  <c r="BB18" i="3"/>
  <c r="BA18" i="3"/>
  <c r="BD18" i="3"/>
  <c r="BE17" i="3"/>
  <c r="BC17" i="3"/>
  <c r="BB17" i="3"/>
  <c r="BA17" i="3"/>
  <c r="BD17" i="3"/>
  <c r="BE16" i="3"/>
  <c r="BC16" i="3"/>
  <c r="BB16" i="3"/>
  <c r="BA16" i="3"/>
  <c r="BD16" i="3"/>
  <c r="BE15" i="3"/>
  <c r="BC15" i="3"/>
  <c r="BB15" i="3"/>
  <c r="BA15" i="3"/>
  <c r="BD15" i="3"/>
  <c r="BE14" i="3"/>
  <c r="BC14" i="3"/>
  <c r="BB14" i="3"/>
  <c r="BA14" i="3"/>
  <c r="BD14" i="3"/>
  <c r="BE13" i="3"/>
  <c r="BC13" i="3"/>
  <c r="BB13" i="3"/>
  <c r="BA13" i="3"/>
  <c r="BD13" i="3"/>
  <c r="BE12" i="3"/>
  <c r="BC12" i="3"/>
  <c r="BB12" i="3"/>
  <c r="BA12" i="3"/>
  <c r="BD12" i="3"/>
  <c r="BE11" i="3"/>
  <c r="BC11" i="3"/>
  <c r="BB11" i="3"/>
  <c r="BA11" i="3"/>
  <c r="BD11" i="3"/>
  <c r="BE10" i="3"/>
  <c r="BC10" i="3"/>
  <c r="BB10" i="3"/>
  <c r="BA10" i="3"/>
  <c r="BD10" i="3"/>
  <c r="BE9" i="3"/>
  <c r="BC9" i="3"/>
  <c r="BB9" i="3"/>
  <c r="BA9" i="3"/>
  <c r="BA8" i="3"/>
  <c r="BA32" i="3"/>
  <c r="E7" i="2"/>
  <c r="BD9" i="3"/>
  <c r="BE8" i="3"/>
  <c r="BE32" i="3"/>
  <c r="I7" i="2"/>
  <c r="BC8" i="3"/>
  <c r="BB8" i="3"/>
  <c r="BD8" i="3"/>
  <c r="B7" i="2"/>
  <c r="A7" i="2"/>
  <c r="C32" i="3"/>
  <c r="F3" i="3"/>
  <c r="H18" i="2"/>
  <c r="G17" i="2"/>
  <c r="I17" i="2"/>
  <c r="F33" i="1"/>
  <c r="F31" i="1"/>
  <c r="F34" i="1"/>
  <c r="G22" i="1"/>
  <c r="G21" i="1"/>
  <c r="G8" i="1"/>
  <c r="BC32" i="3"/>
  <c r="G7" i="2"/>
  <c r="BC84" i="3"/>
  <c r="G10" i="2"/>
  <c r="BE84" i="3"/>
  <c r="I10" i="2"/>
  <c r="BC91" i="3"/>
  <c r="G11" i="2"/>
  <c r="G12" i="2"/>
  <c r="C14" i="1"/>
  <c r="BE44" i="3"/>
  <c r="I8" i="2"/>
  <c r="I12" i="2"/>
  <c r="C20" i="1"/>
  <c r="BB32" i="3"/>
  <c r="F7" i="2"/>
  <c r="BB44" i="3"/>
  <c r="F8" i="2"/>
  <c r="BD72" i="3"/>
  <c r="H9" i="2"/>
  <c r="BB84" i="3"/>
  <c r="F10" i="2"/>
  <c r="BD44" i="3"/>
  <c r="H8" i="2"/>
  <c r="BB72" i="3"/>
  <c r="F9" i="2"/>
  <c r="BD84" i="3"/>
  <c r="H10" i="2"/>
  <c r="BB91" i="3"/>
  <c r="F11" i="2"/>
  <c r="F12" i="2"/>
  <c r="C17" i="1"/>
  <c r="BD32" i="3"/>
  <c r="H7" i="2"/>
  <c r="BA91" i="3"/>
  <c r="E11" i="2"/>
  <c r="BA34" i="3"/>
  <c r="BA44" i="3"/>
  <c r="E8" i="2"/>
  <c r="BA46" i="3"/>
  <c r="BA72" i="3"/>
  <c r="E9" i="2"/>
  <c r="BA74" i="3"/>
  <c r="BA84" i="3"/>
  <c r="E10" i="2"/>
  <c r="E12" i="2"/>
  <c r="C16" i="1"/>
  <c r="H12" i="2"/>
  <c r="C15" i="1"/>
  <c r="C18" i="1"/>
  <c r="C21" i="1"/>
  <c r="C22" i="1"/>
</calcChain>
</file>

<file path=xl/sharedStrings.xml><?xml version="1.0" encoding="utf-8"?>
<sst xmlns="http://schemas.openxmlformats.org/spreadsheetml/2006/main" count="334" uniqueCount="217">
  <si>
    <t>KRYCÍ LIST ROZPOČTU</t>
  </si>
  <si>
    <t>Objekt :</t>
  </si>
  <si>
    <t>Název objektu :</t>
  </si>
  <si>
    <t>JKSO :</t>
  </si>
  <si>
    <t xml:space="preserve">Stavební úpravy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</si>
  <si>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</si>
  <si>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</si>
  <si>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</si>
  <si>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</si>
  <si>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</si>
  <si>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</si>
  <si>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</si>
  <si>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</si>
  <si>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</si>
  <si>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</si>
  <si>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</si>
  <si>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</si>
  <si>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</si>
  <si>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</si>
  <si>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</si>
  <si>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</si>
  <si>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</si>
  <si>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</si>
  <si>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</si>
  <si>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</si>
  <si>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</si>
  <si>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</si>
  <si>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</si>
  <si>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</si>
  <si>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</si>
  <si>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</si>
  <si>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</si>
  <si>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</si>
  <si>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</si>
  <si>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</si>
  <si>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</si>
  <si>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</si>
  <si>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</si>
  <si>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</si>
  <si>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</si>
  <si>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</si>
  <si>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</si>
  <si>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</si>
  <si>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</si>
  <si>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 xml:space="preserve"> 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</si>
  <si>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</si>
  <si>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</si>
  <si>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</si>
  <si>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</si>
  <si>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</si>
  <si>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</si>
  <si>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</si>
  <si>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</si>
  <si>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</si>
  <si>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</si>
  <si>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</si>
  <si>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</si>
  <si>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</si>
  <si>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</si>
  <si>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</si>
  <si>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</si>
  <si>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</si>
  <si>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</si>
  <si>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</si>
  <si>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</si>
  <si>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</si>
  <si>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</si>
  <si>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M21</t>
  </si>
  <si>
    <t>Elektromontáže</t>
  </si>
  <si>
    <t>210 01-0301.R00</t>
  </si>
  <si>
    <t xml:space="preserve">Krabice přístrojová KP 68, KZ 3, bez zapojení </t>
  </si>
  <si>
    <t>kus</t>
  </si>
  <si>
    <t>210 01-0321.R00</t>
  </si>
  <si>
    <t xml:space="preserve">Krabice univerzální KU 68, se zapojením-kruhová </t>
  </si>
  <si>
    <t>210 10-0260.R00</t>
  </si>
  <si>
    <t xml:space="preserve">Ukončení celoplast. kabelů zákl./pás.do 7x4 mm2 </t>
  </si>
  <si>
    <t>210 10-0251.R00</t>
  </si>
  <si>
    <t xml:space="preserve">Ukončení celoplast. kabelů zákl./pás.do 4x10 mm2 </t>
  </si>
  <si>
    <t>210 10-0258.R00</t>
  </si>
  <si>
    <t xml:space="preserve">Ukončení celoplast. kabelů zákl./pás.do 5x4 mm2 </t>
  </si>
  <si>
    <t>210 11-0043.RT2</t>
  </si>
  <si>
    <t>Spínač zapuštěný seriový, řazení 5 včetně dodávky spínače 3553-05289</t>
  </si>
  <si>
    <t>210 11-0041.R00</t>
  </si>
  <si>
    <t xml:space="preserve">Spínač zapuštěný jednopólový, řazení 1 </t>
  </si>
  <si>
    <t>210 11-0045.R00</t>
  </si>
  <si>
    <t xml:space="preserve">Spínač zapuštěný střídavý, řazení 6 </t>
  </si>
  <si>
    <t>210 11-0061.R00</t>
  </si>
  <si>
    <t xml:space="preserve">Spínač speciální schodišťový (automat) </t>
  </si>
  <si>
    <t>210 11-0062.R00</t>
  </si>
  <si>
    <t xml:space="preserve">Infrapasivní spínač osvětlení </t>
  </si>
  <si>
    <t>210 11-0082.R00</t>
  </si>
  <si>
    <t xml:space="preserve">Spínač sporákový zapuštěný 39563 - 23C </t>
  </si>
  <si>
    <t>210 11-1012.R00</t>
  </si>
  <si>
    <t xml:space="preserve">Zásuvka domovní zapuštěná - 2P+PE, průběž.zapojení </t>
  </si>
  <si>
    <t>210 11-1062.R00</t>
  </si>
  <si>
    <t xml:space="preserve">Zásuvka domovní nástěnná 16A,380V 3P+N+PE </t>
  </si>
  <si>
    <t>210 12-0451.R00</t>
  </si>
  <si>
    <t xml:space="preserve">Jistič vzduchový 3pólový do 25 A bez krytu </t>
  </si>
  <si>
    <t>210 19-0121.R00</t>
  </si>
  <si>
    <t xml:space="preserve">Montáž rozvaděče do 50 kg </t>
  </si>
  <si>
    <t>210 20-0073.R00</t>
  </si>
  <si>
    <t xml:space="preserve">Svítidlo žárovkové 60-100 W, prům.nástěnné </t>
  </si>
  <si>
    <t>210 20-1034.R00</t>
  </si>
  <si>
    <t xml:space="preserve">Svítidlo zářivkové 20 W stropní </t>
  </si>
  <si>
    <t>210 20-1038.R00</t>
  </si>
  <si>
    <t xml:space="preserve">Svítidlo zářivkové 2x58/36 W stropní </t>
  </si>
  <si>
    <t>210 80-0105.R00</t>
  </si>
  <si>
    <t xml:space="preserve">Kabel CYKY J 750 V 3x1,5 mm2 uložený pod omítkou </t>
  </si>
  <si>
    <t>m</t>
  </si>
  <si>
    <t xml:space="preserve">Kabel CYKY O 750 V 3x1,5 mm2 uložený pod omítkou </t>
  </si>
  <si>
    <t>210 80-0106.R00</t>
  </si>
  <si>
    <t xml:space="preserve">Kabel CYKY J 750 V 3x2,5 mm2 uložený pod omítkou </t>
  </si>
  <si>
    <t>210 80-0113.R00</t>
  </si>
  <si>
    <t xml:space="preserve">Kabel CYKY J 750 V 4x10 mm2 uložený pod omítkou </t>
  </si>
  <si>
    <t>210 80-0117.R00</t>
  </si>
  <si>
    <t xml:space="preserve">Kabel CYKY J 750 V 5x4 mm2 uložený pod omítkou </t>
  </si>
  <si>
    <t>953 99-1111.R00</t>
  </si>
  <si>
    <t xml:space="preserve">Osazení hmoždinek ve stěnách z cihel DN 6 - 8 mm </t>
  </si>
  <si>
    <t>Celkem za</t>
  </si>
  <si>
    <t>97</t>
  </si>
  <si>
    <t>Stavební práce</t>
  </si>
  <si>
    <t>971 03-3131.R00</t>
  </si>
  <si>
    <t xml:space="preserve">Vybourání otvorů zeď panel. d=6 cm, tl. 15 cm, MVC </t>
  </si>
  <si>
    <t>971 03-3141.R00</t>
  </si>
  <si>
    <t xml:space="preserve">Vybourání otvorů zeď panel. d=6 cm, tl. 30 cm, MVC </t>
  </si>
  <si>
    <t>973 03-1345.R00</t>
  </si>
  <si>
    <t xml:space="preserve">Vysekání kapes zeď panel. MVC pl. 0,25 m2, hl. 30 cm </t>
  </si>
  <si>
    <t>973 03-1616.R00</t>
  </si>
  <si>
    <t xml:space="preserve">Vysekání kapes zeď panel. špalíky, krabice 10x10x5cm </t>
  </si>
  <si>
    <t>974 03-1132.R00</t>
  </si>
  <si>
    <t xml:space="preserve">Vysekání rýh ve zdi panel 5 x 7 cm </t>
  </si>
  <si>
    <t>974 03-1134.R00</t>
  </si>
  <si>
    <t xml:space="preserve">Vysekání rýh ve zdi panel 5 x 15 cm </t>
  </si>
  <si>
    <t>979 08-1111.R00</t>
  </si>
  <si>
    <t xml:space="preserve">Odvoz suti a vybour. hmot na skládku do 1 km </t>
  </si>
  <si>
    <t>t</t>
  </si>
  <si>
    <t>979 08-1121.R00</t>
  </si>
  <si>
    <t xml:space="preserve">Příplatek k odvozu za každý další 1 km </t>
  </si>
  <si>
    <t>Zednické práce</t>
  </si>
  <si>
    <t>979 99-0101.R00</t>
  </si>
  <si>
    <t xml:space="preserve">Poplatek za skládku suti - směs betonu a cihel </t>
  </si>
  <si>
    <t>100</t>
  </si>
  <si>
    <t>Materiály</t>
  </si>
  <si>
    <t>341-11030</t>
  </si>
  <si>
    <t xml:space="preserve">Kabel silový s Cu jádrem 750 V CYKY O 3 x 1,5 mm2 </t>
  </si>
  <si>
    <t xml:space="preserve">Kabel silový s Cu jádrem 750 V CYKY J 3 x 1,5 mm2 </t>
  </si>
  <si>
    <t>341-11038</t>
  </si>
  <si>
    <t xml:space="preserve">Kabel silový s Cu jádrem 750 V CYKY J 3 x 2,5 mm2 </t>
  </si>
  <si>
    <t>341-11076</t>
  </si>
  <si>
    <t xml:space="preserve">Kabel silový s Cu jádrem 750 V CYKY J 4 x10 mm2 </t>
  </si>
  <si>
    <t>341-11098</t>
  </si>
  <si>
    <t xml:space="preserve">Kabel silový s Cu jádrem 750 V CYKY J 5 x 4 mm2 </t>
  </si>
  <si>
    <t>348-33242</t>
  </si>
  <si>
    <t xml:space="preserve">Svítidlo záživkvé MODUS KMC 258 </t>
  </si>
  <si>
    <t>348-51336</t>
  </si>
  <si>
    <t>Svítidlo zářivkové MODUS LLX ALEP236</t>
  </si>
  <si>
    <t>348-51152</t>
  </si>
  <si>
    <t>Svítidlo nouzové 6W/1,5h</t>
  </si>
  <si>
    <t>348-</t>
  </si>
  <si>
    <t>Instalační materiál pro keramickou pec</t>
  </si>
  <si>
    <t>358-11071</t>
  </si>
  <si>
    <t xml:space="preserve">Zásuvka nástěnná BALS 16 A 380 V </t>
  </si>
  <si>
    <t xml:space="preserve">Spínač trojpólový 25A (35363N) </t>
  </si>
  <si>
    <t>345-36490</t>
  </si>
  <si>
    <t xml:space="preserve">Kryt spínače Tango 3558A-A651 </t>
  </si>
  <si>
    <t>345-35400</t>
  </si>
  <si>
    <t xml:space="preserve">Strojek spínače 1pólového Tango 3558-A01340 řaz.1 </t>
  </si>
  <si>
    <t>345-35405</t>
  </si>
  <si>
    <t xml:space="preserve">Strojek přepínače sériového, řaz.5     3558-A05340 </t>
  </si>
  <si>
    <t>345-35406</t>
  </si>
  <si>
    <t xml:space="preserve">Strojek přepínače střídavého, řaz.6    3558-A06340 </t>
  </si>
  <si>
    <t>345-36492</t>
  </si>
  <si>
    <t xml:space="preserve">Kryt spínače Tango 3558A-A652 </t>
  </si>
  <si>
    <t>345-36700</t>
  </si>
  <si>
    <t xml:space="preserve">Rámeček pro spínače a zásuvky Tango 3901A-B10 </t>
  </si>
  <si>
    <t>345-35900</t>
  </si>
  <si>
    <t xml:space="preserve">Spínač 10A schodišťový časový SA 10/220/1 </t>
  </si>
  <si>
    <t>345-51622</t>
  </si>
  <si>
    <t xml:space="preserve">Zásuvka dvojnásobná Tango 5513A-C02357 </t>
  </si>
  <si>
    <t>345-71518</t>
  </si>
  <si>
    <t xml:space="preserve">Krabice univerzální z PH  KU 68- 1901 </t>
  </si>
  <si>
    <t>345-71521</t>
  </si>
  <si>
    <t xml:space="preserve">Trubice zářivk. PHILIPS 36W/840 </t>
  </si>
  <si>
    <t xml:space="preserve">Instalační materiál </t>
  </si>
  <si>
    <t>347-52210</t>
  </si>
  <si>
    <t xml:space="preserve">Trubice zářivk. PHILIPS 58W/840 </t>
  </si>
  <si>
    <t>110</t>
  </si>
  <si>
    <t>Dodávky zařízení (specifikace)</t>
  </si>
  <si>
    <t>357-12201</t>
  </si>
  <si>
    <t xml:space="preserve">Skříň rozvaděčová  s výzbrojí </t>
  </si>
  <si>
    <t xml:space="preserve">Skříň rozvaděčová R2 s výzbrojí </t>
  </si>
  <si>
    <t>358-22403</t>
  </si>
  <si>
    <t xml:space="preserve">Jistič do 63 A 3pólový charakter. B LPN-25B-3 </t>
  </si>
  <si>
    <t>358-89011.A</t>
  </si>
  <si>
    <t xml:space="preserve">Chránič proudový OFE-25-4-030AC </t>
  </si>
  <si>
    <t>389-83270</t>
  </si>
  <si>
    <t xml:space="preserve">Elektroměr statický elektron. CENTRON SM1 </t>
  </si>
  <si>
    <t>358-22109</t>
  </si>
  <si>
    <t xml:space="preserve">Jistič do 63 A 1pólový charakter. B  LPN-10B-1 </t>
  </si>
  <si>
    <t>358-22111</t>
  </si>
  <si>
    <t xml:space="preserve">Jistič do 63 A 1pólový charakter. B  LPN-16B-1 </t>
  </si>
  <si>
    <t>358-22401</t>
  </si>
  <si>
    <t xml:space="preserve">Jistič do 63 A 3pólový charakter. B LPN-16B-3 </t>
  </si>
  <si>
    <t>358-22404</t>
  </si>
  <si>
    <t xml:space="preserve">Jistič do 63 A 3pólový charakter. B LPN-32B-3 </t>
  </si>
  <si>
    <t>348</t>
  </si>
  <si>
    <t xml:space="preserve">Lišta propojovací 10mm 3P (hřeben) </t>
  </si>
  <si>
    <t>200</t>
  </si>
  <si>
    <t>Práce v HZS</t>
  </si>
  <si>
    <t>220 27-1509.R00</t>
  </si>
  <si>
    <t xml:space="preserve">Vyhledání a odpojení původních obvodů </t>
  </si>
  <si>
    <t>hod</t>
  </si>
  <si>
    <t xml:space="preserve">Úprava stávaj. rozváděče </t>
  </si>
  <si>
    <t xml:space="preserve">Úprava stávaj. rozváděče  </t>
  </si>
  <si>
    <t>220 89-0202.R00</t>
  </si>
  <si>
    <t xml:space="preserve">Revize </t>
  </si>
  <si>
    <t xml:space="preserve">Demontáž el.zařízení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</si>
</sst>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17" fontId="3" fillId="2" borderId="0" xfId="0" applyNumberFormat="1" applyFont="1" applyFill="1" applyBorder="1"/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22" workbookViewId="0">
      <selection activeCell="C6" sqref="C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4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171"/>
      <c r="D6" s="10"/>
      <c r="E6" s="10"/>
      <c r="F6" s="18"/>
      <c r="G6" s="12"/>
    </row>
    <row r="7" spans="1:57" x14ac:dyDescent="0.2">
      <c r="A7" s="13" t="s">
        <v>8</v>
      </c>
      <c r="B7" s="15"/>
      <c r="C7" s="177"/>
      <c r="D7" s="178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7"/>
      <c r="D8" s="178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9"/>
      <c r="F11" s="180"/>
      <c r="G11" s="181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/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44</v>
      </c>
    </row>
    <row r="37" spans="1:8" ht="14.25" customHeight="1" x14ac:dyDescent="0.2">
      <c r="A37" s="67"/>
      <c r="B37" s="182"/>
      <c r="C37" s="182"/>
      <c r="D37" s="182"/>
      <c r="E37" s="182"/>
      <c r="F37" s="182"/>
      <c r="G37" s="182"/>
      <c r="H37" t="s">
        <v>44</v>
      </c>
    </row>
    <row r="38" spans="1:8" ht="12.75" customHeight="1" x14ac:dyDescent="0.2">
      <c r="A38" s="68"/>
      <c r="B38" s="182"/>
      <c r="C38" s="182"/>
      <c r="D38" s="182"/>
      <c r="E38" s="182"/>
      <c r="F38" s="182"/>
      <c r="G38" s="182"/>
      <c r="H38" t="s">
        <v>44</v>
      </c>
    </row>
    <row r="39" spans="1:8" x14ac:dyDescent="0.2">
      <c r="A39" s="68"/>
      <c r="B39" s="182"/>
      <c r="C39" s="182"/>
      <c r="D39" s="182"/>
      <c r="E39" s="182"/>
      <c r="F39" s="182"/>
      <c r="G39" s="182"/>
      <c r="H39" t="s">
        <v>44</v>
      </c>
    </row>
    <row r="40" spans="1:8" x14ac:dyDescent="0.2">
      <c r="A40" s="68"/>
      <c r="B40" s="182"/>
      <c r="C40" s="182"/>
      <c r="D40" s="182"/>
      <c r="E40" s="182"/>
      <c r="F40" s="182"/>
      <c r="G40" s="182"/>
      <c r="H40" t="s">
        <v>44</v>
      </c>
    </row>
    <row r="41" spans="1:8" x14ac:dyDescent="0.2">
      <c r="A41" s="68"/>
      <c r="B41" s="182"/>
      <c r="C41" s="182"/>
      <c r="D41" s="182"/>
      <c r="E41" s="182"/>
      <c r="F41" s="182"/>
      <c r="G41" s="182"/>
      <c r="H41" t="s">
        <v>44</v>
      </c>
    </row>
    <row r="42" spans="1:8" x14ac:dyDescent="0.2">
      <c r="A42" s="68"/>
      <c r="B42" s="182"/>
      <c r="C42" s="182"/>
      <c r="D42" s="182"/>
      <c r="E42" s="182"/>
      <c r="F42" s="182"/>
      <c r="G42" s="182"/>
      <c r="H42" t="s">
        <v>44</v>
      </c>
    </row>
    <row r="43" spans="1:8" x14ac:dyDescent="0.2">
      <c r="A43" s="68"/>
      <c r="B43" s="182"/>
      <c r="C43" s="182"/>
      <c r="D43" s="182"/>
      <c r="E43" s="182"/>
      <c r="F43" s="182"/>
      <c r="G43" s="182"/>
      <c r="H43" t="s">
        <v>44</v>
      </c>
    </row>
    <row r="44" spans="1:8" x14ac:dyDescent="0.2">
      <c r="A44" s="68"/>
      <c r="B44" s="182"/>
      <c r="C44" s="182"/>
      <c r="D44" s="182"/>
      <c r="E44" s="182"/>
      <c r="F44" s="182"/>
      <c r="G44" s="182"/>
      <c r="H44" t="s">
        <v>44</v>
      </c>
    </row>
    <row r="45" spans="1:8" ht="3" customHeight="1" x14ac:dyDescent="0.2">
      <c r="A45" s="68"/>
      <c r="B45" s="182"/>
      <c r="C45" s="182"/>
      <c r="D45" s="182"/>
      <c r="E45" s="182"/>
      <c r="F45" s="182"/>
      <c r="G45" s="182"/>
      <c r="H45" t="s">
        <v>44</v>
      </c>
    </row>
    <row r="46" spans="1:8" x14ac:dyDescent="0.2">
      <c r="B46" s="176"/>
      <c r="C46" s="176"/>
      <c r="D46" s="176"/>
      <c r="E46" s="176"/>
      <c r="F46" s="176"/>
      <c r="G46" s="176"/>
    </row>
    <row r="47" spans="1:8" x14ac:dyDescent="0.2">
      <c r="B47" s="176"/>
      <c r="C47" s="176"/>
      <c r="D47" s="176"/>
      <c r="E47" s="176"/>
      <c r="F47" s="176"/>
      <c r="G47" s="176"/>
    </row>
    <row r="48" spans="1:8" x14ac:dyDescent="0.2">
      <c r="B48" s="176"/>
      <c r="C48" s="176"/>
      <c r="D48" s="176"/>
      <c r="E48" s="176"/>
      <c r="F48" s="176"/>
      <c r="G48" s="176"/>
    </row>
    <row r="49" spans="2:7" x14ac:dyDescent="0.2">
      <c r="B49" s="176"/>
      <c r="C49" s="176"/>
      <c r="D49" s="176"/>
      <c r="E49" s="176"/>
      <c r="F49" s="176"/>
      <c r="G49" s="176"/>
    </row>
    <row r="50" spans="2:7" x14ac:dyDescent="0.2">
      <c r="B50" s="176"/>
      <c r="C50" s="176"/>
      <c r="D50" s="176"/>
      <c r="E50" s="176"/>
      <c r="F50" s="176"/>
      <c r="G50" s="176"/>
    </row>
    <row r="51" spans="2:7" x14ac:dyDescent="0.2">
      <c r="B51" s="176"/>
      <c r="C51" s="176"/>
      <c r="D51" s="176"/>
      <c r="E51" s="176"/>
      <c r="F51" s="176"/>
      <c r="G51" s="176"/>
    </row>
    <row r="52" spans="2:7" x14ac:dyDescent="0.2">
      <c r="B52" s="176"/>
      <c r="C52" s="176"/>
      <c r="D52" s="176"/>
      <c r="E52" s="176"/>
      <c r="F52" s="176"/>
      <c r="G52" s="176"/>
    </row>
    <row r="53" spans="2:7" x14ac:dyDescent="0.2">
      <c r="B53" s="176"/>
      <c r="C53" s="176"/>
      <c r="D53" s="176"/>
      <c r="E53" s="176"/>
      <c r="F53" s="176"/>
      <c r="G53" s="176"/>
    </row>
    <row r="54" spans="2:7" x14ac:dyDescent="0.2">
      <c r="B54" s="176"/>
      <c r="C54" s="176"/>
      <c r="D54" s="176"/>
      <c r="E54" s="176"/>
      <c r="F54" s="176"/>
      <c r="G54" s="176"/>
    </row>
    <row r="55" spans="2:7" x14ac:dyDescent="0.2">
      <c r="B55" s="176"/>
      <c r="C55" s="176"/>
      <c r="D55" s="176"/>
      <c r="E55" s="176"/>
      <c r="F55" s="176"/>
      <c r="G55" s="176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9"/>
  <sheetViews>
    <sheetView workbookViewId="0">
      <selection activeCell="C1" sqref="C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3" t="s">
        <v>5</v>
      </c>
      <c r="B1" s="184"/>
      <c r="C1" s="69"/>
      <c r="D1" s="70"/>
      <c r="E1" s="71"/>
      <c r="F1" s="70"/>
      <c r="G1" s="72"/>
      <c r="H1" s="73"/>
      <c r="I1" s="74"/>
    </row>
    <row r="2" spans="1:57" ht="13.5" thickBot="1" x14ac:dyDescent="0.25">
      <c r="A2" s="185" t="s">
        <v>1</v>
      </c>
      <c r="B2" s="186"/>
      <c r="C2" s="75"/>
      <c r="D2" s="76"/>
      <c r="E2" s="77"/>
      <c r="F2" s="76"/>
      <c r="G2" s="187"/>
      <c r="H2" s="187"/>
      <c r="I2" s="188"/>
    </row>
    <row r="3" spans="1:57" ht="13.5" thickTop="1" x14ac:dyDescent="0.2">
      <c r="F3" s="11"/>
    </row>
    <row r="4" spans="1:57" ht="19.5" customHeight="1" x14ac:dyDescent="0.25">
      <c r="A4" s="78" t="s">
        <v>45</v>
      </c>
      <c r="B4" s="1"/>
      <c r="C4" s="1"/>
      <c r="D4" s="1"/>
      <c r="E4" s="79"/>
      <c r="F4" s="1"/>
      <c r="G4" s="1"/>
      <c r="H4" s="1"/>
      <c r="I4" s="1"/>
    </row>
    <row r="5" spans="1:57" ht="13.5" thickBot="1" x14ac:dyDescent="0.25"/>
    <row r="6" spans="1:57" s="11" customFormat="1" ht="13.5" thickBot="1" x14ac:dyDescent="0.25">
      <c r="A6" s="80"/>
      <c r="B6" s="81" t="s">
        <v>46</v>
      </c>
      <c r="C6" s="81"/>
      <c r="D6" s="82"/>
      <c r="E6" s="83" t="s">
        <v>47</v>
      </c>
      <c r="F6" s="84" t="s">
        <v>48</v>
      </c>
      <c r="G6" s="84" t="s">
        <v>49</v>
      </c>
      <c r="H6" s="84" t="s">
        <v>50</v>
      </c>
      <c r="I6" s="85" t="s">
        <v>27</v>
      </c>
    </row>
    <row r="7" spans="1:57" s="11" customFormat="1" x14ac:dyDescent="0.2">
      <c r="A7" s="172" t="str">
        <f>Položky!B7</f>
        <v>M21</v>
      </c>
      <c r="B7" s="86" t="str">
        <f>Položky!C7</f>
        <v>Elektromontáže</v>
      </c>
      <c r="C7" s="87"/>
      <c r="D7" s="88"/>
      <c r="E7" s="173">
        <f>Položky!BA32</f>
        <v>0</v>
      </c>
      <c r="F7" s="174">
        <f>Položky!BB32</f>
        <v>0</v>
      </c>
      <c r="G7" s="174">
        <f>Položky!BC32</f>
        <v>0</v>
      </c>
      <c r="H7" s="174">
        <f>Položky!BD32</f>
        <v>0</v>
      </c>
      <c r="I7" s="175">
        <f>Položky!BE32</f>
        <v>0</v>
      </c>
    </row>
    <row r="8" spans="1:57" s="11" customFormat="1" x14ac:dyDescent="0.2">
      <c r="A8" s="172" t="str">
        <f>Položky!B33</f>
        <v>97</v>
      </c>
      <c r="B8" s="86" t="str">
        <f>Položky!C33</f>
        <v>Stavební práce</v>
      </c>
      <c r="C8" s="87"/>
      <c r="D8" s="88"/>
      <c r="E8" s="173">
        <f>Položky!BA44</f>
        <v>0</v>
      </c>
      <c r="F8" s="174">
        <f>Položky!BB44</f>
        <v>0</v>
      </c>
      <c r="G8" s="174">
        <f>Položky!BC44</f>
        <v>0</v>
      </c>
      <c r="H8" s="174">
        <f>Položky!BD44</f>
        <v>0</v>
      </c>
      <c r="I8" s="175">
        <f>Položky!BE44</f>
        <v>0</v>
      </c>
    </row>
    <row r="9" spans="1:57" s="11" customFormat="1" x14ac:dyDescent="0.2">
      <c r="A9" s="172" t="str">
        <f>Položky!B45</f>
        <v>100</v>
      </c>
      <c r="B9" s="86" t="str">
        <f>Položky!C45</f>
        <v>Materiály</v>
      </c>
      <c r="C9" s="87"/>
      <c r="D9" s="88"/>
      <c r="E9" s="173">
        <f>Položky!BA72</f>
        <v>0</v>
      </c>
      <c r="F9" s="174">
        <f>Položky!BB72</f>
        <v>0</v>
      </c>
      <c r="G9" s="174">
        <f>Položky!BC72</f>
        <v>0</v>
      </c>
      <c r="H9" s="174">
        <f>Položky!BD72</f>
        <v>0</v>
      </c>
      <c r="I9" s="175">
        <f>Položky!BE72</f>
        <v>0</v>
      </c>
    </row>
    <row r="10" spans="1:57" s="11" customFormat="1" x14ac:dyDescent="0.2">
      <c r="A10" s="172" t="str">
        <f>Položky!B73</f>
        <v>110</v>
      </c>
      <c r="B10" s="86" t="str">
        <f>Položky!C73</f>
        <v>Dodávky zařízení (specifikace)</v>
      </c>
      <c r="C10" s="87"/>
      <c r="D10" s="88"/>
      <c r="E10" s="173">
        <f>Položky!BA84</f>
        <v>0</v>
      </c>
      <c r="F10" s="174">
        <f>Položky!BB84</f>
        <v>0</v>
      </c>
      <c r="G10" s="174">
        <f>Položky!BC84</f>
        <v>0</v>
      </c>
      <c r="H10" s="174">
        <f>Položky!BD84</f>
        <v>0</v>
      </c>
      <c r="I10" s="175">
        <f>Položky!BE84</f>
        <v>0</v>
      </c>
    </row>
    <row r="11" spans="1:57" s="11" customFormat="1" ht="13.5" thickBot="1" x14ac:dyDescent="0.25">
      <c r="A11" s="172" t="str">
        <f>Položky!B85</f>
        <v>200</v>
      </c>
      <c r="B11" s="86" t="str">
        <f>Položky!C85</f>
        <v>Práce v HZS</v>
      </c>
      <c r="C11" s="87"/>
      <c r="D11" s="88"/>
      <c r="E11" s="173">
        <f>Položky!BA91</f>
        <v>0</v>
      </c>
      <c r="F11" s="174">
        <f>Položky!BB91</f>
        <v>0</v>
      </c>
      <c r="G11" s="174">
        <f>Položky!BC91</f>
        <v>0</v>
      </c>
      <c r="H11" s="174">
        <f>Položky!BD91</f>
        <v>0</v>
      </c>
      <c r="I11" s="175">
        <f>Položky!BE91</f>
        <v>0</v>
      </c>
    </row>
    <row r="12" spans="1:57" s="94" customFormat="1" ht="13.5" thickBot="1" x14ac:dyDescent="0.25">
      <c r="A12" s="89"/>
      <c r="B12" s="81" t="s">
        <v>51</v>
      </c>
      <c r="C12" s="81"/>
      <c r="D12" s="90"/>
      <c r="E12" s="91">
        <f>SUM(E7:E11)</f>
        <v>0</v>
      </c>
      <c r="F12" s="92">
        <f>SUM(F7:F11)</f>
        <v>0</v>
      </c>
      <c r="G12" s="92">
        <f>SUM(G7:G11)</f>
        <v>0</v>
      </c>
      <c r="H12" s="92">
        <f>SUM(H7:H11)</f>
        <v>0</v>
      </c>
      <c r="I12" s="93">
        <f>SUM(I7:I11)</f>
        <v>0</v>
      </c>
    </row>
    <row r="13" spans="1:57" x14ac:dyDescent="0.2">
      <c r="A13" s="87"/>
      <c r="B13" s="87"/>
      <c r="C13" s="87"/>
      <c r="D13" s="87"/>
      <c r="E13" s="87"/>
      <c r="F13" s="87"/>
      <c r="G13" s="87"/>
      <c r="H13" s="87"/>
      <c r="I13" s="87"/>
    </row>
    <row r="14" spans="1:57" ht="19.5" customHeight="1" x14ac:dyDescent="0.25">
      <c r="A14" s="95" t="s">
        <v>52</v>
      </c>
      <c r="B14" s="95"/>
      <c r="C14" s="95"/>
      <c r="D14" s="95"/>
      <c r="E14" s="95"/>
      <c r="F14" s="95"/>
      <c r="G14" s="96"/>
      <c r="H14" s="95"/>
      <c r="I14" s="95"/>
      <c r="BA14" s="30"/>
      <c r="BB14" s="30"/>
      <c r="BC14" s="30"/>
      <c r="BD14" s="30"/>
      <c r="BE14" s="30"/>
    </row>
    <row r="15" spans="1:57" ht="13.5" thickBot="1" x14ac:dyDescent="0.25">
      <c r="A15" s="97"/>
      <c r="B15" s="97"/>
      <c r="C15" s="97"/>
      <c r="D15" s="97"/>
      <c r="E15" s="97"/>
      <c r="F15" s="97"/>
      <c r="G15" s="97"/>
      <c r="H15" s="97"/>
      <c r="I15" s="97"/>
    </row>
    <row r="16" spans="1:57" x14ac:dyDescent="0.2">
      <c r="A16" s="98" t="s">
        <v>53</v>
      </c>
      <c r="B16" s="99"/>
      <c r="C16" s="99"/>
      <c r="D16" s="100"/>
      <c r="E16" s="101" t="s">
        <v>54</v>
      </c>
      <c r="F16" s="102" t="s">
        <v>55</v>
      </c>
      <c r="G16" s="103" t="s">
        <v>56</v>
      </c>
      <c r="H16" s="104"/>
      <c r="I16" s="105" t="s">
        <v>54</v>
      </c>
    </row>
    <row r="17" spans="1:53" x14ac:dyDescent="0.2">
      <c r="A17" s="106"/>
      <c r="B17" s="107"/>
      <c r="C17" s="107"/>
      <c r="D17" s="108"/>
      <c r="E17" s="109"/>
      <c r="F17" s="110"/>
      <c r="G17" s="111">
        <f>CHOOSE(BA17+1,HSV+PSV,HSV+PSV+Mont,HSV+PSV+Dodavka+Mont,HSV,PSV,Mont,Dodavka,Mont+Dodavka,0)</f>
        <v>0</v>
      </c>
      <c r="H17" s="112"/>
      <c r="I17" s="113">
        <f>E17+F17*G17/100</f>
        <v>0</v>
      </c>
      <c r="BA17">
        <v>8</v>
      </c>
    </row>
    <row r="18" spans="1:53" ht="13.5" thickBot="1" x14ac:dyDescent="0.25">
      <c r="A18" s="114"/>
      <c r="B18" s="115" t="s">
        <v>57</v>
      </c>
      <c r="C18" s="116"/>
      <c r="D18" s="117"/>
      <c r="E18" s="118"/>
      <c r="F18" s="119"/>
      <c r="G18" s="119"/>
      <c r="H18" s="189">
        <f>SUM(H17:H17)</f>
        <v>0</v>
      </c>
      <c r="I18" s="190"/>
    </row>
    <row r="19" spans="1:53" x14ac:dyDescent="0.2">
      <c r="A19" s="97"/>
      <c r="B19" s="97"/>
      <c r="C19" s="97"/>
      <c r="D19" s="97"/>
      <c r="E19" s="97"/>
      <c r="F19" s="97"/>
      <c r="G19" s="97"/>
      <c r="H19" s="97"/>
      <c r="I19" s="97"/>
    </row>
    <row r="20" spans="1:53" x14ac:dyDescent="0.2">
      <c r="B20" s="94"/>
      <c r="F20" s="120"/>
      <c r="G20" s="121"/>
      <c r="H20" s="121"/>
      <c r="I20" s="122"/>
    </row>
    <row r="21" spans="1:53" x14ac:dyDescent="0.2">
      <c r="F21" s="120"/>
      <c r="G21" s="121"/>
      <c r="H21" s="121"/>
      <c r="I21" s="122"/>
    </row>
    <row r="22" spans="1:53" x14ac:dyDescent="0.2">
      <c r="F22" s="120"/>
      <c r="G22" s="121"/>
      <c r="H22" s="121"/>
      <c r="I22" s="122"/>
    </row>
    <row r="23" spans="1:53" x14ac:dyDescent="0.2">
      <c r="F23" s="120"/>
      <c r="G23" s="121"/>
      <c r="H23" s="121"/>
      <c r="I23" s="122"/>
    </row>
    <row r="24" spans="1:53" x14ac:dyDescent="0.2">
      <c r="F24" s="120"/>
      <c r="G24" s="121"/>
      <c r="H24" s="121"/>
      <c r="I24" s="122"/>
    </row>
    <row r="25" spans="1:53" x14ac:dyDescent="0.2">
      <c r="F25" s="120"/>
      <c r="G25" s="121"/>
      <c r="H25" s="121"/>
      <c r="I25" s="122"/>
    </row>
    <row r="26" spans="1:53" x14ac:dyDescent="0.2">
      <c r="F26" s="120"/>
      <c r="G26" s="121"/>
      <c r="H26" s="121"/>
      <c r="I26" s="122"/>
    </row>
    <row r="27" spans="1:53" x14ac:dyDescent="0.2">
      <c r="F27" s="120"/>
      <c r="G27" s="121"/>
      <c r="H27" s="121"/>
      <c r="I27" s="122"/>
    </row>
    <row r="28" spans="1:53" x14ac:dyDescent="0.2">
      <c r="F28" s="120"/>
      <c r="G28" s="121"/>
      <c r="H28" s="121"/>
      <c r="I28" s="122"/>
    </row>
    <row r="29" spans="1:53" x14ac:dyDescent="0.2">
      <c r="F29" s="120"/>
      <c r="G29" s="121"/>
      <c r="H29" s="121"/>
      <c r="I29" s="122"/>
    </row>
    <row r="30" spans="1:53" x14ac:dyDescent="0.2">
      <c r="F30" s="120"/>
      <c r="G30" s="121"/>
      <c r="H30" s="121"/>
      <c r="I30" s="122"/>
    </row>
    <row r="31" spans="1:53" x14ac:dyDescent="0.2">
      <c r="F31" s="120"/>
      <c r="G31" s="121"/>
      <c r="H31" s="121"/>
      <c r="I31" s="122"/>
    </row>
    <row r="32" spans="1:53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</sheetData>
  <mergeCells count="4">
    <mergeCell ref="A1:B1"/>
    <mergeCell ref="A2:B2"/>
    <mergeCell ref="G2:I2"/>
    <mergeCell ref="H18:I18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64"/>
  <sheetViews>
    <sheetView showGridLines="0" showZeros="0" tabSelected="1" workbookViewId="0">
      <selection activeCell="D102" sqref="D102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1" t="s">
        <v>58</v>
      </c>
      <c r="B1" s="191"/>
      <c r="C1" s="191"/>
      <c r="D1" s="191"/>
      <c r="E1" s="191"/>
      <c r="F1" s="191"/>
      <c r="G1" s="191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2" t="s">
        <v>5</v>
      </c>
      <c r="B3" s="193"/>
      <c r="C3" s="128"/>
      <c r="D3" s="129"/>
      <c r="E3" s="130"/>
      <c r="F3" s="131">
        <f>Rekapitulace!H1</f>
        <v>0</v>
      </c>
      <c r="G3" s="132"/>
    </row>
    <row r="4" spans="1:104" ht="13.5" thickBot="1" x14ac:dyDescent="0.25">
      <c r="A4" s="194" t="s">
        <v>1</v>
      </c>
      <c r="B4" s="195"/>
      <c r="C4" s="133"/>
      <c r="D4" s="134"/>
      <c r="E4" s="196"/>
      <c r="F4" s="196"/>
      <c r="G4" s="197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59</v>
      </c>
      <c r="B6" s="140" t="s">
        <v>60</v>
      </c>
      <c r="C6" s="140" t="s">
        <v>61</v>
      </c>
      <c r="D6" s="140" t="s">
        <v>62</v>
      </c>
      <c r="E6" s="141" t="s">
        <v>63</v>
      </c>
      <c r="F6" s="140" t="s">
        <v>64</v>
      </c>
      <c r="G6" s="142" t="s">
        <v>65</v>
      </c>
    </row>
    <row r="7" spans="1:104" x14ac:dyDescent="0.2">
      <c r="A7" s="143" t="s">
        <v>66</v>
      </c>
      <c r="B7" s="144" t="s">
        <v>67</v>
      </c>
      <c r="C7" s="145" t="s">
        <v>68</v>
      </c>
      <c r="D7" s="146"/>
      <c r="E7" s="147"/>
      <c r="F7" s="147"/>
      <c r="G7" s="148"/>
      <c r="H7" s="149"/>
      <c r="I7" s="149"/>
      <c r="O7" s="150">
        <v>1</v>
      </c>
    </row>
    <row r="8" spans="1:104" x14ac:dyDescent="0.2">
      <c r="A8" s="151">
        <v>1</v>
      </c>
      <c r="B8" s="152" t="s">
        <v>69</v>
      </c>
      <c r="C8" s="153" t="s">
        <v>70</v>
      </c>
      <c r="D8" s="154" t="s">
        <v>71</v>
      </c>
      <c r="E8" s="155">
        <v>30</v>
      </c>
      <c r="F8" s="155"/>
      <c r="G8" s="156"/>
      <c r="O8" s="150">
        <v>2</v>
      </c>
      <c r="AA8" s="123">
        <v>12</v>
      </c>
      <c r="AB8" s="123">
        <v>0</v>
      </c>
      <c r="AC8" s="123">
        <v>1</v>
      </c>
      <c r="AZ8" s="123">
        <v>4</v>
      </c>
      <c r="BA8" s="123">
        <f t="shared" ref="BA8:BA31" si="0">IF(AZ8=1,G8,0)</f>
        <v>0</v>
      </c>
      <c r="BB8" s="123">
        <f t="shared" ref="BB8:BB31" si="1">IF(AZ8=2,G8,0)</f>
        <v>0</v>
      </c>
      <c r="BC8" s="123">
        <f t="shared" ref="BC8:BC31" si="2">IF(AZ8=3,G8,0)</f>
        <v>0</v>
      </c>
      <c r="BD8" s="123">
        <f t="shared" ref="BD8:BD31" si="3">IF(AZ8=4,G8,0)</f>
        <v>0</v>
      </c>
      <c r="BE8" s="123">
        <f t="shared" ref="BE8:BE31" si="4">IF(AZ8=5,G8,0)</f>
        <v>0</v>
      </c>
      <c r="CZ8" s="123">
        <v>0</v>
      </c>
    </row>
    <row r="9" spans="1:104" x14ac:dyDescent="0.2">
      <c r="A9" s="151">
        <v>2</v>
      </c>
      <c r="B9" s="152" t="s">
        <v>72</v>
      </c>
      <c r="C9" s="153" t="s">
        <v>73</v>
      </c>
      <c r="D9" s="154" t="s">
        <v>71</v>
      </c>
      <c r="E9" s="155"/>
      <c r="F9" s="155"/>
      <c r="G9" s="156"/>
      <c r="O9" s="150">
        <v>2</v>
      </c>
      <c r="AA9" s="123">
        <v>12</v>
      </c>
      <c r="AB9" s="123">
        <v>0</v>
      </c>
      <c r="AC9" s="123">
        <v>2</v>
      </c>
      <c r="AZ9" s="123">
        <v>4</v>
      </c>
      <c r="BA9" s="123">
        <f t="shared" si="0"/>
        <v>0</v>
      </c>
      <c r="BB9" s="123">
        <f t="shared" si="1"/>
        <v>0</v>
      </c>
      <c r="BC9" s="123">
        <f t="shared" si="2"/>
        <v>0</v>
      </c>
      <c r="BD9" s="123">
        <f t="shared" si="3"/>
        <v>0</v>
      </c>
      <c r="BE9" s="123">
        <f t="shared" si="4"/>
        <v>0</v>
      </c>
      <c r="CZ9" s="123">
        <v>0</v>
      </c>
    </row>
    <row r="10" spans="1:104" x14ac:dyDescent="0.2">
      <c r="A10" s="151">
        <v>3</v>
      </c>
      <c r="B10" s="152" t="s">
        <v>74</v>
      </c>
      <c r="C10" s="153" t="s">
        <v>75</v>
      </c>
      <c r="D10" s="154" t="s">
        <v>71</v>
      </c>
      <c r="E10" s="155"/>
      <c r="F10" s="155"/>
      <c r="G10" s="156"/>
      <c r="O10" s="150">
        <v>2</v>
      </c>
      <c r="AA10" s="123">
        <v>12</v>
      </c>
      <c r="AB10" s="123">
        <v>0</v>
      </c>
      <c r="AC10" s="123">
        <v>3</v>
      </c>
      <c r="AZ10" s="123">
        <v>4</v>
      </c>
      <c r="BA10" s="123">
        <f t="shared" si="0"/>
        <v>0</v>
      </c>
      <c r="BB10" s="123">
        <f t="shared" si="1"/>
        <v>0</v>
      </c>
      <c r="BC10" s="123">
        <f t="shared" si="2"/>
        <v>0</v>
      </c>
      <c r="BD10" s="123">
        <f t="shared" si="3"/>
        <v>0</v>
      </c>
      <c r="BE10" s="123">
        <f t="shared" si="4"/>
        <v>0</v>
      </c>
      <c r="CZ10" s="123">
        <v>0</v>
      </c>
    </row>
    <row r="11" spans="1:104" x14ac:dyDescent="0.2">
      <c r="A11" s="151">
        <v>4</v>
      </c>
      <c r="B11" s="152" t="s">
        <v>76</v>
      </c>
      <c r="C11" s="153" t="s">
        <v>77</v>
      </c>
      <c r="D11" s="154" t="s">
        <v>71</v>
      </c>
      <c r="E11" s="155"/>
      <c r="F11" s="155"/>
      <c r="G11" s="156"/>
      <c r="O11" s="150">
        <v>2</v>
      </c>
      <c r="AA11" s="123">
        <v>12</v>
      </c>
      <c r="AB11" s="123">
        <v>0</v>
      </c>
      <c r="AC11" s="123">
        <v>4</v>
      </c>
      <c r="AZ11" s="123">
        <v>4</v>
      </c>
      <c r="BA11" s="123">
        <f t="shared" si="0"/>
        <v>0</v>
      </c>
      <c r="BB11" s="123">
        <f t="shared" si="1"/>
        <v>0</v>
      </c>
      <c r="BC11" s="123">
        <f t="shared" si="2"/>
        <v>0</v>
      </c>
      <c r="BD11" s="123">
        <f t="shared" si="3"/>
        <v>0</v>
      </c>
      <c r="BE11" s="123">
        <f t="shared" si="4"/>
        <v>0</v>
      </c>
      <c r="CZ11" s="123">
        <v>0</v>
      </c>
    </row>
    <row r="12" spans="1:104" x14ac:dyDescent="0.2">
      <c r="A12" s="151">
        <v>5</v>
      </c>
      <c r="B12" s="152" t="s">
        <v>78</v>
      </c>
      <c r="C12" s="153" t="s">
        <v>79</v>
      </c>
      <c r="D12" s="154" t="s">
        <v>71</v>
      </c>
      <c r="E12" s="155"/>
      <c r="F12" s="155"/>
      <c r="G12" s="156"/>
      <c r="O12" s="150">
        <v>2</v>
      </c>
      <c r="AA12" s="123">
        <v>12</v>
      </c>
      <c r="AB12" s="123">
        <v>0</v>
      </c>
      <c r="AC12" s="123">
        <v>5</v>
      </c>
      <c r="AZ12" s="123">
        <v>4</v>
      </c>
      <c r="BA12" s="123">
        <f t="shared" si="0"/>
        <v>0</v>
      </c>
      <c r="BB12" s="123">
        <f t="shared" si="1"/>
        <v>0</v>
      </c>
      <c r="BC12" s="123">
        <f t="shared" si="2"/>
        <v>0</v>
      </c>
      <c r="BD12" s="123">
        <f t="shared" si="3"/>
        <v>0</v>
      </c>
      <c r="BE12" s="123">
        <f t="shared" si="4"/>
        <v>0</v>
      </c>
      <c r="CZ12" s="123">
        <v>0</v>
      </c>
    </row>
    <row r="13" spans="1:104" ht="22.5" x14ac:dyDescent="0.2">
      <c r="A13" s="151">
        <v>6</v>
      </c>
      <c r="B13" s="152" t="s">
        <v>80</v>
      </c>
      <c r="C13" s="153" t="s">
        <v>81</v>
      </c>
      <c r="D13" s="154" t="s">
        <v>71</v>
      </c>
      <c r="E13" s="155"/>
      <c r="F13" s="155"/>
      <c r="G13" s="156"/>
      <c r="O13" s="150">
        <v>2</v>
      </c>
      <c r="AA13" s="123">
        <v>12</v>
      </c>
      <c r="AB13" s="123">
        <v>0</v>
      </c>
      <c r="AC13" s="123">
        <v>6</v>
      </c>
      <c r="AZ13" s="123">
        <v>4</v>
      </c>
      <c r="BA13" s="123">
        <f t="shared" si="0"/>
        <v>0</v>
      </c>
      <c r="BB13" s="123">
        <f t="shared" si="1"/>
        <v>0</v>
      </c>
      <c r="BC13" s="123">
        <f t="shared" si="2"/>
        <v>0</v>
      </c>
      <c r="BD13" s="123">
        <f t="shared" si="3"/>
        <v>0</v>
      </c>
      <c r="BE13" s="123">
        <f t="shared" si="4"/>
        <v>0</v>
      </c>
      <c r="CZ13" s="123">
        <v>4.0000000000000003E-5</v>
      </c>
    </row>
    <row r="14" spans="1:104" x14ac:dyDescent="0.2">
      <c r="A14" s="151">
        <v>7</v>
      </c>
      <c r="B14" s="152" t="s">
        <v>82</v>
      </c>
      <c r="C14" s="153" t="s">
        <v>83</v>
      </c>
      <c r="D14" s="154" t="s">
        <v>71</v>
      </c>
      <c r="E14" s="155"/>
      <c r="F14" s="155"/>
      <c r="G14" s="156"/>
      <c r="O14" s="150">
        <v>2</v>
      </c>
      <c r="AA14" s="123">
        <v>12</v>
      </c>
      <c r="AB14" s="123">
        <v>0</v>
      </c>
      <c r="AC14" s="123">
        <v>7</v>
      </c>
      <c r="AZ14" s="123">
        <v>4</v>
      </c>
      <c r="BA14" s="123">
        <f t="shared" si="0"/>
        <v>0</v>
      </c>
      <c r="BB14" s="123">
        <f t="shared" si="1"/>
        <v>0</v>
      </c>
      <c r="BC14" s="123">
        <f t="shared" si="2"/>
        <v>0</v>
      </c>
      <c r="BD14" s="123">
        <f t="shared" si="3"/>
        <v>0</v>
      </c>
      <c r="BE14" s="123">
        <f t="shared" si="4"/>
        <v>0</v>
      </c>
      <c r="CZ14" s="123">
        <v>0</v>
      </c>
    </row>
    <row r="15" spans="1:104" x14ac:dyDescent="0.2">
      <c r="A15" s="151">
        <v>8</v>
      </c>
      <c r="B15" s="152" t="s">
        <v>84</v>
      </c>
      <c r="C15" s="153" t="s">
        <v>85</v>
      </c>
      <c r="D15" s="154" t="s">
        <v>71</v>
      </c>
      <c r="E15" s="155">
        <v>10</v>
      </c>
      <c r="F15" s="155"/>
      <c r="G15" s="156"/>
      <c r="O15" s="150">
        <v>2</v>
      </c>
      <c r="AA15" s="123">
        <v>12</v>
      </c>
      <c r="AB15" s="123">
        <v>0</v>
      </c>
      <c r="AC15" s="123">
        <v>8</v>
      </c>
      <c r="AZ15" s="123">
        <v>4</v>
      </c>
      <c r="BA15" s="123">
        <f t="shared" si="0"/>
        <v>0</v>
      </c>
      <c r="BB15" s="123">
        <f t="shared" si="1"/>
        <v>0</v>
      </c>
      <c r="BC15" s="123">
        <f t="shared" si="2"/>
        <v>0</v>
      </c>
      <c r="BD15" s="123">
        <f t="shared" si="3"/>
        <v>0</v>
      </c>
      <c r="BE15" s="123">
        <f t="shared" si="4"/>
        <v>0</v>
      </c>
      <c r="CZ15" s="123">
        <v>0</v>
      </c>
    </row>
    <row r="16" spans="1:104" x14ac:dyDescent="0.2">
      <c r="A16" s="151">
        <v>9</v>
      </c>
      <c r="B16" s="152" t="s">
        <v>86</v>
      </c>
      <c r="C16" s="153" t="s">
        <v>87</v>
      </c>
      <c r="D16" s="154" t="s">
        <v>71</v>
      </c>
      <c r="E16" s="155"/>
      <c r="F16" s="155"/>
      <c r="G16" s="156"/>
      <c r="O16" s="150">
        <v>2</v>
      </c>
      <c r="AA16" s="123">
        <v>12</v>
      </c>
      <c r="AB16" s="123">
        <v>0</v>
      </c>
      <c r="AC16" s="123">
        <v>9</v>
      </c>
      <c r="AZ16" s="123">
        <v>4</v>
      </c>
      <c r="BA16" s="123">
        <f t="shared" si="0"/>
        <v>0</v>
      </c>
      <c r="BB16" s="123">
        <f t="shared" si="1"/>
        <v>0</v>
      </c>
      <c r="BC16" s="123">
        <f t="shared" si="2"/>
        <v>0</v>
      </c>
      <c r="BD16" s="123">
        <f t="shared" si="3"/>
        <v>0</v>
      </c>
      <c r="BE16" s="123">
        <f t="shared" si="4"/>
        <v>0</v>
      </c>
      <c r="CZ16" s="123">
        <v>0</v>
      </c>
    </row>
    <row r="17" spans="1:104" x14ac:dyDescent="0.2">
      <c r="A17" s="151">
        <v>10</v>
      </c>
      <c r="B17" s="152" t="s">
        <v>88</v>
      </c>
      <c r="C17" s="153" t="s">
        <v>89</v>
      </c>
      <c r="D17" s="154" t="s">
        <v>71</v>
      </c>
      <c r="E17" s="155"/>
      <c r="F17" s="155"/>
      <c r="G17" s="156"/>
      <c r="O17" s="150">
        <v>2</v>
      </c>
      <c r="AA17" s="123">
        <v>12</v>
      </c>
      <c r="AB17" s="123">
        <v>0</v>
      </c>
      <c r="AC17" s="123">
        <v>10</v>
      </c>
      <c r="AZ17" s="123">
        <v>4</v>
      </c>
      <c r="BA17" s="123">
        <f t="shared" si="0"/>
        <v>0</v>
      </c>
      <c r="BB17" s="123">
        <f t="shared" si="1"/>
        <v>0</v>
      </c>
      <c r="BC17" s="123">
        <f t="shared" si="2"/>
        <v>0</v>
      </c>
      <c r="BD17" s="123">
        <f t="shared" si="3"/>
        <v>0</v>
      </c>
      <c r="BE17" s="123">
        <f t="shared" si="4"/>
        <v>0</v>
      </c>
      <c r="CZ17" s="123">
        <v>0</v>
      </c>
    </row>
    <row r="18" spans="1:104" x14ac:dyDescent="0.2">
      <c r="A18" s="151">
        <v>11</v>
      </c>
      <c r="B18" s="152" t="s">
        <v>90</v>
      </c>
      <c r="C18" s="153" t="s">
        <v>91</v>
      </c>
      <c r="D18" s="154" t="s">
        <v>71</v>
      </c>
      <c r="E18" s="155"/>
      <c r="F18" s="155"/>
      <c r="G18" s="156"/>
      <c r="O18" s="150">
        <v>2</v>
      </c>
      <c r="AA18" s="123">
        <v>12</v>
      </c>
      <c r="AB18" s="123">
        <v>0</v>
      </c>
      <c r="AC18" s="123">
        <v>11</v>
      </c>
      <c r="AZ18" s="123">
        <v>4</v>
      </c>
      <c r="BA18" s="123">
        <f t="shared" si="0"/>
        <v>0</v>
      </c>
      <c r="BB18" s="123">
        <f t="shared" si="1"/>
        <v>0</v>
      </c>
      <c r="BC18" s="123">
        <f t="shared" si="2"/>
        <v>0</v>
      </c>
      <c r="BD18" s="123">
        <f t="shared" si="3"/>
        <v>0</v>
      </c>
      <c r="BE18" s="123">
        <f t="shared" si="4"/>
        <v>0</v>
      </c>
      <c r="CZ18" s="123">
        <v>0</v>
      </c>
    </row>
    <row r="19" spans="1:104" x14ac:dyDescent="0.2">
      <c r="A19" s="151">
        <v>12</v>
      </c>
      <c r="B19" s="152" t="s">
        <v>92</v>
      </c>
      <c r="C19" s="153" t="s">
        <v>93</v>
      </c>
      <c r="D19" s="154" t="s">
        <v>71</v>
      </c>
      <c r="E19" s="155"/>
      <c r="F19" s="155"/>
      <c r="G19" s="156"/>
      <c r="O19" s="150">
        <v>2</v>
      </c>
      <c r="AA19" s="123">
        <v>12</v>
      </c>
      <c r="AB19" s="123">
        <v>0</v>
      </c>
      <c r="AC19" s="123">
        <v>12</v>
      </c>
      <c r="AZ19" s="123">
        <v>4</v>
      </c>
      <c r="BA19" s="123">
        <f t="shared" si="0"/>
        <v>0</v>
      </c>
      <c r="BB19" s="123">
        <f t="shared" si="1"/>
        <v>0</v>
      </c>
      <c r="BC19" s="123">
        <f t="shared" si="2"/>
        <v>0</v>
      </c>
      <c r="BD19" s="123">
        <f t="shared" si="3"/>
        <v>0</v>
      </c>
      <c r="BE19" s="123">
        <f t="shared" si="4"/>
        <v>0</v>
      </c>
      <c r="CZ19" s="123">
        <v>0</v>
      </c>
    </row>
    <row r="20" spans="1:104" x14ac:dyDescent="0.2">
      <c r="A20" s="151">
        <v>13</v>
      </c>
      <c r="B20" s="152" t="s">
        <v>94</v>
      </c>
      <c r="C20" s="153" t="s">
        <v>95</v>
      </c>
      <c r="D20" s="154" t="s">
        <v>71</v>
      </c>
      <c r="E20" s="155">
        <v>15</v>
      </c>
      <c r="F20" s="155"/>
      <c r="G20" s="156"/>
      <c r="O20" s="150">
        <v>2</v>
      </c>
      <c r="AA20" s="123">
        <v>12</v>
      </c>
      <c r="AB20" s="123">
        <v>0</v>
      </c>
      <c r="AC20" s="123">
        <v>13</v>
      </c>
      <c r="AZ20" s="123">
        <v>4</v>
      </c>
      <c r="BA20" s="123">
        <f t="shared" si="0"/>
        <v>0</v>
      </c>
      <c r="BB20" s="123">
        <f t="shared" si="1"/>
        <v>0</v>
      </c>
      <c r="BC20" s="123">
        <f t="shared" si="2"/>
        <v>0</v>
      </c>
      <c r="BD20" s="123">
        <f t="shared" si="3"/>
        <v>0</v>
      </c>
      <c r="BE20" s="123">
        <f t="shared" si="4"/>
        <v>0</v>
      </c>
      <c r="CZ20" s="123">
        <v>0</v>
      </c>
    </row>
    <row r="21" spans="1:104" x14ac:dyDescent="0.2">
      <c r="A21" s="151">
        <v>14</v>
      </c>
      <c r="B21" s="152" t="s">
        <v>96</v>
      </c>
      <c r="C21" s="153" t="s">
        <v>97</v>
      </c>
      <c r="D21" s="154" t="s">
        <v>71</v>
      </c>
      <c r="E21" s="155"/>
      <c r="F21" s="155"/>
      <c r="G21" s="156"/>
      <c r="O21" s="150">
        <v>2</v>
      </c>
      <c r="AA21" s="123">
        <v>12</v>
      </c>
      <c r="AB21" s="123">
        <v>0</v>
      </c>
      <c r="AC21" s="123">
        <v>14</v>
      </c>
      <c r="AZ21" s="123">
        <v>4</v>
      </c>
      <c r="BA21" s="123">
        <f t="shared" si="0"/>
        <v>0</v>
      </c>
      <c r="BB21" s="123">
        <f t="shared" si="1"/>
        <v>0</v>
      </c>
      <c r="BC21" s="123">
        <f t="shared" si="2"/>
        <v>0</v>
      </c>
      <c r="BD21" s="123">
        <f t="shared" si="3"/>
        <v>0</v>
      </c>
      <c r="BE21" s="123">
        <f t="shared" si="4"/>
        <v>0</v>
      </c>
      <c r="CZ21" s="123">
        <v>0</v>
      </c>
    </row>
    <row r="22" spans="1:104" x14ac:dyDescent="0.2">
      <c r="A22" s="151">
        <v>15</v>
      </c>
      <c r="B22" s="152" t="s">
        <v>98</v>
      </c>
      <c r="C22" s="153" t="s">
        <v>99</v>
      </c>
      <c r="D22" s="154" t="s">
        <v>71</v>
      </c>
      <c r="E22" s="155">
        <v>1</v>
      </c>
      <c r="F22" s="155"/>
      <c r="G22" s="156"/>
      <c r="O22" s="150">
        <v>2</v>
      </c>
      <c r="AA22" s="123">
        <v>12</v>
      </c>
      <c r="AB22" s="123">
        <v>0</v>
      </c>
      <c r="AC22" s="123">
        <v>15</v>
      </c>
      <c r="AZ22" s="123">
        <v>4</v>
      </c>
      <c r="BA22" s="123">
        <f t="shared" si="0"/>
        <v>0</v>
      </c>
      <c r="BB22" s="123">
        <f t="shared" si="1"/>
        <v>0</v>
      </c>
      <c r="BC22" s="123">
        <f t="shared" si="2"/>
        <v>0</v>
      </c>
      <c r="BD22" s="123">
        <f t="shared" si="3"/>
        <v>0</v>
      </c>
      <c r="BE22" s="123">
        <f t="shared" si="4"/>
        <v>0</v>
      </c>
      <c r="CZ22" s="123">
        <v>0</v>
      </c>
    </row>
    <row r="23" spans="1:104" x14ac:dyDescent="0.2">
      <c r="A23" s="151">
        <v>16</v>
      </c>
      <c r="B23" s="152" t="s">
        <v>100</v>
      </c>
      <c r="C23" s="153" t="s">
        <v>101</v>
      </c>
      <c r="D23" s="154" t="s">
        <v>71</v>
      </c>
      <c r="E23" s="155">
        <v>3</v>
      </c>
      <c r="F23" s="155"/>
      <c r="G23" s="156"/>
      <c r="O23" s="150">
        <v>2</v>
      </c>
      <c r="AA23" s="123">
        <v>12</v>
      </c>
      <c r="AB23" s="123">
        <v>0</v>
      </c>
      <c r="AC23" s="123">
        <v>16</v>
      </c>
      <c r="AZ23" s="123">
        <v>4</v>
      </c>
      <c r="BA23" s="123">
        <f t="shared" si="0"/>
        <v>0</v>
      </c>
      <c r="BB23" s="123">
        <f t="shared" si="1"/>
        <v>0</v>
      </c>
      <c r="BC23" s="123">
        <f t="shared" si="2"/>
        <v>0</v>
      </c>
      <c r="BD23" s="123">
        <f t="shared" si="3"/>
        <v>0</v>
      </c>
      <c r="BE23" s="123">
        <f t="shared" si="4"/>
        <v>0</v>
      </c>
      <c r="CZ23" s="123">
        <v>0</v>
      </c>
    </row>
    <row r="24" spans="1:104" x14ac:dyDescent="0.2">
      <c r="A24" s="151">
        <v>17</v>
      </c>
      <c r="B24" s="152" t="s">
        <v>102</v>
      </c>
      <c r="C24" s="153" t="s">
        <v>103</v>
      </c>
      <c r="D24" s="154" t="s">
        <v>71</v>
      </c>
      <c r="E24" s="155"/>
      <c r="F24" s="155"/>
      <c r="G24" s="156"/>
      <c r="O24" s="150">
        <v>2</v>
      </c>
      <c r="AA24" s="123">
        <v>12</v>
      </c>
      <c r="AB24" s="123">
        <v>0</v>
      </c>
      <c r="AC24" s="123">
        <v>17</v>
      </c>
      <c r="AZ24" s="123">
        <v>4</v>
      </c>
      <c r="BA24" s="123">
        <f t="shared" si="0"/>
        <v>0</v>
      </c>
      <c r="BB24" s="123">
        <f t="shared" si="1"/>
        <v>0</v>
      </c>
      <c r="BC24" s="123">
        <f t="shared" si="2"/>
        <v>0</v>
      </c>
      <c r="BD24" s="123">
        <f t="shared" si="3"/>
        <v>0</v>
      </c>
      <c r="BE24" s="123">
        <f t="shared" si="4"/>
        <v>0</v>
      </c>
      <c r="CZ24" s="123">
        <v>0</v>
      </c>
    </row>
    <row r="25" spans="1:104" x14ac:dyDescent="0.2">
      <c r="A25" s="151">
        <v>18</v>
      </c>
      <c r="B25" s="152" t="s">
        <v>104</v>
      </c>
      <c r="C25" s="153" t="s">
        <v>105</v>
      </c>
      <c r="D25" s="154" t="s">
        <v>71</v>
      </c>
      <c r="E25" s="155">
        <v>40</v>
      </c>
      <c r="F25" s="155"/>
      <c r="G25" s="156"/>
      <c r="O25" s="150">
        <v>2</v>
      </c>
      <c r="AA25" s="123">
        <v>12</v>
      </c>
      <c r="AB25" s="123">
        <v>0</v>
      </c>
      <c r="AC25" s="123">
        <v>18</v>
      </c>
      <c r="AZ25" s="123">
        <v>4</v>
      </c>
      <c r="BA25" s="123">
        <f t="shared" si="0"/>
        <v>0</v>
      </c>
      <c r="BB25" s="123">
        <f t="shared" si="1"/>
        <v>0</v>
      </c>
      <c r="BC25" s="123">
        <f t="shared" si="2"/>
        <v>0</v>
      </c>
      <c r="BD25" s="123">
        <f t="shared" si="3"/>
        <v>0</v>
      </c>
      <c r="BE25" s="123">
        <f t="shared" si="4"/>
        <v>0</v>
      </c>
      <c r="CZ25" s="123">
        <v>0</v>
      </c>
    </row>
    <row r="26" spans="1:104" x14ac:dyDescent="0.2">
      <c r="A26" s="151">
        <v>19</v>
      </c>
      <c r="B26" s="152" t="s">
        <v>106</v>
      </c>
      <c r="C26" s="153" t="s">
        <v>107</v>
      </c>
      <c r="D26" s="154" t="s">
        <v>108</v>
      </c>
      <c r="E26" s="155"/>
      <c r="F26" s="155"/>
      <c r="G26" s="156"/>
      <c r="O26" s="150">
        <v>2</v>
      </c>
      <c r="AA26" s="123">
        <v>12</v>
      </c>
      <c r="AB26" s="123">
        <v>0</v>
      </c>
      <c r="AC26" s="123">
        <v>19</v>
      </c>
      <c r="AZ26" s="123">
        <v>4</v>
      </c>
      <c r="BA26" s="123">
        <f t="shared" si="0"/>
        <v>0</v>
      </c>
      <c r="BB26" s="123">
        <f t="shared" si="1"/>
        <v>0</v>
      </c>
      <c r="BC26" s="123">
        <f t="shared" si="2"/>
        <v>0</v>
      </c>
      <c r="BD26" s="123">
        <f t="shared" si="3"/>
        <v>0</v>
      </c>
      <c r="BE26" s="123">
        <f t="shared" si="4"/>
        <v>0</v>
      </c>
      <c r="CZ26" s="123">
        <v>0</v>
      </c>
    </row>
    <row r="27" spans="1:104" x14ac:dyDescent="0.2">
      <c r="A27" s="151">
        <v>20</v>
      </c>
      <c r="B27" s="152" t="s">
        <v>106</v>
      </c>
      <c r="C27" s="153" t="s">
        <v>109</v>
      </c>
      <c r="D27" s="154" t="s">
        <v>108</v>
      </c>
      <c r="E27" s="155">
        <v>200</v>
      </c>
      <c r="F27" s="155"/>
      <c r="G27" s="156"/>
      <c r="O27" s="150">
        <v>2</v>
      </c>
      <c r="AA27" s="123">
        <v>12</v>
      </c>
      <c r="AB27" s="123">
        <v>0</v>
      </c>
      <c r="AC27" s="123">
        <v>20</v>
      </c>
      <c r="AZ27" s="123">
        <v>4</v>
      </c>
      <c r="BA27" s="123">
        <f t="shared" si="0"/>
        <v>0</v>
      </c>
      <c r="BB27" s="123">
        <f t="shared" si="1"/>
        <v>0</v>
      </c>
      <c r="BC27" s="123">
        <f t="shared" si="2"/>
        <v>0</v>
      </c>
      <c r="BD27" s="123">
        <f t="shared" si="3"/>
        <v>0</v>
      </c>
      <c r="BE27" s="123">
        <f t="shared" si="4"/>
        <v>0</v>
      </c>
      <c r="CZ27" s="123">
        <v>0</v>
      </c>
    </row>
    <row r="28" spans="1:104" x14ac:dyDescent="0.2">
      <c r="A28" s="151">
        <v>21</v>
      </c>
      <c r="B28" s="152" t="s">
        <v>110</v>
      </c>
      <c r="C28" s="153" t="s">
        <v>111</v>
      </c>
      <c r="D28" s="154" t="s">
        <v>108</v>
      </c>
      <c r="E28" s="155">
        <v>200</v>
      </c>
      <c r="F28" s="155"/>
      <c r="G28" s="156"/>
      <c r="O28" s="150">
        <v>2</v>
      </c>
      <c r="AA28" s="123">
        <v>12</v>
      </c>
      <c r="AB28" s="123">
        <v>0</v>
      </c>
      <c r="AC28" s="123">
        <v>21</v>
      </c>
      <c r="AZ28" s="123">
        <v>4</v>
      </c>
      <c r="BA28" s="123">
        <f t="shared" si="0"/>
        <v>0</v>
      </c>
      <c r="BB28" s="123">
        <f t="shared" si="1"/>
        <v>0</v>
      </c>
      <c r="BC28" s="123">
        <f t="shared" si="2"/>
        <v>0</v>
      </c>
      <c r="BD28" s="123">
        <f t="shared" si="3"/>
        <v>0</v>
      </c>
      <c r="BE28" s="123">
        <f t="shared" si="4"/>
        <v>0</v>
      </c>
      <c r="CZ28" s="123">
        <v>0</v>
      </c>
    </row>
    <row r="29" spans="1:104" x14ac:dyDescent="0.2">
      <c r="A29" s="151">
        <v>22</v>
      </c>
      <c r="B29" s="152" t="s">
        <v>112</v>
      </c>
      <c r="C29" s="153" t="s">
        <v>113</v>
      </c>
      <c r="D29" s="154" t="s">
        <v>108</v>
      </c>
      <c r="E29" s="155"/>
      <c r="F29" s="155"/>
      <c r="G29" s="156"/>
      <c r="O29" s="150">
        <v>2</v>
      </c>
      <c r="AA29" s="123">
        <v>12</v>
      </c>
      <c r="AB29" s="123">
        <v>0</v>
      </c>
      <c r="AC29" s="123">
        <v>22</v>
      </c>
      <c r="AZ29" s="123">
        <v>4</v>
      </c>
      <c r="BA29" s="123">
        <f t="shared" si="0"/>
        <v>0</v>
      </c>
      <c r="BB29" s="123">
        <f t="shared" si="1"/>
        <v>0</v>
      </c>
      <c r="BC29" s="123">
        <f t="shared" si="2"/>
        <v>0</v>
      </c>
      <c r="BD29" s="123">
        <f t="shared" si="3"/>
        <v>0</v>
      </c>
      <c r="BE29" s="123">
        <f t="shared" si="4"/>
        <v>0</v>
      </c>
      <c r="CZ29" s="123">
        <v>0</v>
      </c>
    </row>
    <row r="30" spans="1:104" x14ac:dyDescent="0.2">
      <c r="A30" s="151">
        <v>23</v>
      </c>
      <c r="B30" s="152" t="s">
        <v>114</v>
      </c>
      <c r="C30" s="153" t="s">
        <v>115</v>
      </c>
      <c r="D30" s="154" t="s">
        <v>108</v>
      </c>
      <c r="E30" s="155"/>
      <c r="F30" s="155"/>
      <c r="G30" s="156"/>
      <c r="O30" s="150">
        <v>2</v>
      </c>
      <c r="AA30" s="123">
        <v>12</v>
      </c>
      <c r="AB30" s="123">
        <v>0</v>
      </c>
      <c r="AC30" s="123">
        <v>23</v>
      </c>
      <c r="AZ30" s="123">
        <v>4</v>
      </c>
      <c r="BA30" s="123">
        <f t="shared" si="0"/>
        <v>0</v>
      </c>
      <c r="BB30" s="123">
        <f t="shared" si="1"/>
        <v>0</v>
      </c>
      <c r="BC30" s="123">
        <f t="shared" si="2"/>
        <v>0</v>
      </c>
      <c r="BD30" s="123">
        <f t="shared" si="3"/>
        <v>0</v>
      </c>
      <c r="BE30" s="123">
        <f t="shared" si="4"/>
        <v>0</v>
      </c>
      <c r="CZ30" s="123">
        <v>0</v>
      </c>
    </row>
    <row r="31" spans="1:104" x14ac:dyDescent="0.2">
      <c r="A31" s="151">
        <v>24</v>
      </c>
      <c r="B31" s="152" t="s">
        <v>116</v>
      </c>
      <c r="C31" s="153" t="s">
        <v>117</v>
      </c>
      <c r="D31" s="154" t="s">
        <v>71</v>
      </c>
      <c r="E31" s="155">
        <v>160</v>
      </c>
      <c r="F31" s="155"/>
      <c r="G31" s="156"/>
      <c r="O31" s="150">
        <v>2</v>
      </c>
      <c r="AA31" s="123">
        <v>12</v>
      </c>
      <c r="AB31" s="123">
        <v>0</v>
      </c>
      <c r="AC31" s="123">
        <v>24</v>
      </c>
      <c r="AZ31" s="123">
        <v>4</v>
      </c>
      <c r="BA31" s="123">
        <f t="shared" si="0"/>
        <v>0</v>
      </c>
      <c r="BB31" s="123">
        <f t="shared" si="1"/>
        <v>0</v>
      </c>
      <c r="BC31" s="123">
        <f t="shared" si="2"/>
        <v>0</v>
      </c>
      <c r="BD31" s="123">
        <f t="shared" si="3"/>
        <v>0</v>
      </c>
      <c r="BE31" s="123">
        <f t="shared" si="4"/>
        <v>0</v>
      </c>
      <c r="CZ31" s="123">
        <v>0</v>
      </c>
    </row>
    <row r="32" spans="1:104" x14ac:dyDescent="0.2">
      <c r="A32" s="157"/>
      <c r="B32" s="158" t="s">
        <v>118</v>
      </c>
      <c r="C32" s="159" t="str">
        <f>CONCATENATE(B7," ",C7)</f>
        <v>M21 Elektromontáže</v>
      </c>
      <c r="D32" s="157"/>
      <c r="E32" s="160"/>
      <c r="F32" s="160"/>
      <c r="G32" s="161"/>
      <c r="O32" s="150">
        <v>4</v>
      </c>
      <c r="BA32" s="162">
        <f>SUM(BA7:BA31)</f>
        <v>0</v>
      </c>
      <c r="BB32" s="162">
        <f>SUM(BB7:BB31)</f>
        <v>0</v>
      </c>
      <c r="BC32" s="162">
        <f>SUM(BC7:BC31)</f>
        <v>0</v>
      </c>
      <c r="BD32" s="162">
        <f>SUM(BD7:BD31)</f>
        <v>0</v>
      </c>
      <c r="BE32" s="162">
        <f>SUM(BE7:BE31)</f>
        <v>0</v>
      </c>
    </row>
    <row r="33" spans="1:104" x14ac:dyDescent="0.2">
      <c r="A33" s="143" t="s">
        <v>66</v>
      </c>
      <c r="B33" s="144" t="s">
        <v>119</v>
      </c>
      <c r="C33" s="145" t="s">
        <v>120</v>
      </c>
      <c r="D33" s="146"/>
      <c r="E33" s="147"/>
      <c r="F33" s="147"/>
      <c r="G33" s="148"/>
      <c r="H33" s="149"/>
      <c r="I33" s="149"/>
      <c r="O33" s="150">
        <v>1</v>
      </c>
    </row>
    <row r="34" spans="1:104" x14ac:dyDescent="0.2">
      <c r="A34" s="151">
        <v>25</v>
      </c>
      <c r="B34" s="152" t="s">
        <v>121</v>
      </c>
      <c r="C34" s="153" t="s">
        <v>122</v>
      </c>
      <c r="D34" s="154" t="s">
        <v>71</v>
      </c>
      <c r="E34" s="155">
        <v>20</v>
      </c>
      <c r="F34" s="155"/>
      <c r="G34" s="156"/>
      <c r="O34" s="150">
        <v>2</v>
      </c>
      <c r="AA34" s="123">
        <v>12</v>
      </c>
      <c r="AB34" s="123">
        <v>0</v>
      </c>
      <c r="AC34" s="123">
        <v>25</v>
      </c>
      <c r="AZ34" s="123">
        <v>1</v>
      </c>
      <c r="BA34" s="123">
        <f t="shared" ref="BA34:BA43" si="5">IF(AZ34=1,G34,0)</f>
        <v>0</v>
      </c>
      <c r="BB34" s="123">
        <f t="shared" ref="BB34:BB43" si="6">IF(AZ34=2,G34,0)</f>
        <v>0</v>
      </c>
      <c r="BC34" s="123">
        <f t="shared" ref="BC34:BC43" si="7">IF(AZ34=3,G34,0)</f>
        <v>0</v>
      </c>
      <c r="BD34" s="123">
        <f t="shared" ref="BD34:BD43" si="8">IF(AZ34=4,G34,0)</f>
        <v>0</v>
      </c>
      <c r="BE34" s="123">
        <f t="shared" ref="BE34:BE43" si="9">IF(AZ34=5,G34,0)</f>
        <v>0</v>
      </c>
      <c r="CZ34" s="123">
        <v>0</v>
      </c>
    </row>
    <row r="35" spans="1:104" x14ac:dyDescent="0.2">
      <c r="A35" s="151">
        <v>26</v>
      </c>
      <c r="B35" s="152" t="s">
        <v>123</v>
      </c>
      <c r="C35" s="153" t="s">
        <v>124</v>
      </c>
      <c r="D35" s="154" t="s">
        <v>71</v>
      </c>
      <c r="E35" s="155"/>
      <c r="F35" s="155"/>
      <c r="G35" s="156"/>
      <c r="O35" s="150">
        <v>2</v>
      </c>
      <c r="AA35" s="123">
        <v>12</v>
      </c>
      <c r="AB35" s="123">
        <v>0</v>
      </c>
      <c r="AC35" s="123">
        <v>26</v>
      </c>
      <c r="AZ35" s="123">
        <v>1</v>
      </c>
      <c r="BA35" s="123">
        <f t="shared" si="5"/>
        <v>0</v>
      </c>
      <c r="BB35" s="123">
        <f t="shared" si="6"/>
        <v>0</v>
      </c>
      <c r="BC35" s="123">
        <f t="shared" si="7"/>
        <v>0</v>
      </c>
      <c r="BD35" s="123">
        <f t="shared" si="8"/>
        <v>0</v>
      </c>
      <c r="BE35" s="123">
        <f t="shared" si="9"/>
        <v>0</v>
      </c>
      <c r="CZ35" s="123">
        <v>0</v>
      </c>
    </row>
    <row r="36" spans="1:104" x14ac:dyDescent="0.2">
      <c r="A36" s="151">
        <v>27</v>
      </c>
      <c r="B36" s="152" t="s">
        <v>125</v>
      </c>
      <c r="C36" s="153" t="s">
        <v>126</v>
      </c>
      <c r="D36" s="154" t="s">
        <v>71</v>
      </c>
      <c r="E36" s="155"/>
      <c r="F36" s="155"/>
      <c r="G36" s="156"/>
      <c r="O36" s="150">
        <v>2</v>
      </c>
      <c r="AA36" s="123">
        <v>12</v>
      </c>
      <c r="AB36" s="123">
        <v>0</v>
      </c>
      <c r="AC36" s="123">
        <v>27</v>
      </c>
      <c r="AZ36" s="123">
        <v>1</v>
      </c>
      <c r="BA36" s="123">
        <f t="shared" si="5"/>
        <v>0</v>
      </c>
      <c r="BB36" s="123">
        <f t="shared" si="6"/>
        <v>0</v>
      </c>
      <c r="BC36" s="123">
        <f t="shared" si="7"/>
        <v>0</v>
      </c>
      <c r="BD36" s="123">
        <f t="shared" si="8"/>
        <v>0</v>
      </c>
      <c r="BE36" s="123">
        <f t="shared" si="9"/>
        <v>0</v>
      </c>
      <c r="CZ36" s="123">
        <v>9.1E-4</v>
      </c>
    </row>
    <row r="37" spans="1:104" x14ac:dyDescent="0.2">
      <c r="A37" s="151">
        <v>28</v>
      </c>
      <c r="B37" s="152" t="s">
        <v>127</v>
      </c>
      <c r="C37" s="153" t="s">
        <v>128</v>
      </c>
      <c r="D37" s="154" t="s">
        <v>71</v>
      </c>
      <c r="E37" s="155">
        <v>30</v>
      </c>
      <c r="F37" s="155"/>
      <c r="G37" s="156"/>
      <c r="O37" s="150">
        <v>2</v>
      </c>
      <c r="AA37" s="123">
        <v>12</v>
      </c>
      <c r="AB37" s="123">
        <v>0</v>
      </c>
      <c r="AC37" s="123">
        <v>28</v>
      </c>
      <c r="AZ37" s="123">
        <v>1</v>
      </c>
      <c r="BA37" s="123">
        <f t="shared" si="5"/>
        <v>0</v>
      </c>
      <c r="BB37" s="123">
        <f t="shared" si="6"/>
        <v>0</v>
      </c>
      <c r="BC37" s="123">
        <f t="shared" si="7"/>
        <v>0</v>
      </c>
      <c r="BD37" s="123">
        <f t="shared" si="8"/>
        <v>0</v>
      </c>
      <c r="BE37" s="123">
        <f t="shared" si="9"/>
        <v>0</v>
      </c>
      <c r="CZ37" s="123">
        <v>8.0000000000000007E-5</v>
      </c>
    </row>
    <row r="38" spans="1:104" x14ac:dyDescent="0.2">
      <c r="A38" s="151">
        <v>29</v>
      </c>
      <c r="B38" s="152" t="s">
        <v>129</v>
      </c>
      <c r="C38" s="153" t="s">
        <v>130</v>
      </c>
      <c r="D38" s="154" t="s">
        <v>108</v>
      </c>
      <c r="E38" s="155">
        <v>150</v>
      </c>
      <c r="F38" s="155"/>
      <c r="G38" s="156"/>
      <c r="O38" s="150">
        <v>2</v>
      </c>
      <c r="AA38" s="123">
        <v>12</v>
      </c>
      <c r="AB38" s="123">
        <v>0</v>
      </c>
      <c r="AC38" s="123">
        <v>29</v>
      </c>
      <c r="AZ38" s="123">
        <v>1</v>
      </c>
      <c r="BA38" s="123">
        <f t="shared" si="5"/>
        <v>0</v>
      </c>
      <c r="BB38" s="123">
        <f t="shared" si="6"/>
        <v>0</v>
      </c>
      <c r="BC38" s="123">
        <f t="shared" si="7"/>
        <v>0</v>
      </c>
      <c r="BD38" s="123">
        <f t="shared" si="8"/>
        <v>0</v>
      </c>
      <c r="BE38" s="123">
        <f t="shared" si="9"/>
        <v>0</v>
      </c>
      <c r="CZ38" s="123">
        <v>4.8999999999999998E-4</v>
      </c>
    </row>
    <row r="39" spans="1:104" x14ac:dyDescent="0.2">
      <c r="A39" s="151">
        <v>30</v>
      </c>
      <c r="B39" s="152" t="s">
        <v>131</v>
      </c>
      <c r="C39" s="153" t="s">
        <v>132</v>
      </c>
      <c r="D39" s="154" t="s">
        <v>108</v>
      </c>
      <c r="E39" s="155">
        <v>150</v>
      </c>
      <c r="F39" s="155"/>
      <c r="G39" s="156"/>
      <c r="O39" s="150">
        <v>2</v>
      </c>
      <c r="AA39" s="123">
        <v>12</v>
      </c>
      <c r="AB39" s="123">
        <v>0</v>
      </c>
      <c r="AC39" s="123">
        <v>30</v>
      </c>
      <c r="AZ39" s="123">
        <v>1</v>
      </c>
      <c r="BA39" s="123">
        <f t="shared" si="5"/>
        <v>0</v>
      </c>
      <c r="BB39" s="123">
        <f t="shared" si="6"/>
        <v>0</v>
      </c>
      <c r="BC39" s="123">
        <f t="shared" si="7"/>
        <v>0</v>
      </c>
      <c r="BD39" s="123">
        <f t="shared" si="8"/>
        <v>0</v>
      </c>
      <c r="BE39" s="123">
        <f t="shared" si="9"/>
        <v>0</v>
      </c>
      <c r="CZ39" s="123">
        <v>4.8999999999999998E-4</v>
      </c>
    </row>
    <row r="40" spans="1:104" x14ac:dyDescent="0.2">
      <c r="A40" s="151">
        <v>31</v>
      </c>
      <c r="B40" s="152" t="s">
        <v>133</v>
      </c>
      <c r="C40" s="153" t="s">
        <v>134</v>
      </c>
      <c r="D40" s="154" t="s">
        <v>135</v>
      </c>
      <c r="E40" s="155"/>
      <c r="F40" s="155"/>
      <c r="G40" s="156"/>
      <c r="O40" s="150">
        <v>2</v>
      </c>
      <c r="AA40" s="123">
        <v>12</v>
      </c>
      <c r="AB40" s="123">
        <v>0</v>
      </c>
      <c r="AC40" s="123">
        <v>31</v>
      </c>
      <c r="AZ40" s="123">
        <v>1</v>
      </c>
      <c r="BA40" s="123">
        <f t="shared" si="5"/>
        <v>0</v>
      </c>
      <c r="BB40" s="123">
        <f t="shared" si="6"/>
        <v>0</v>
      </c>
      <c r="BC40" s="123">
        <f t="shared" si="7"/>
        <v>0</v>
      </c>
      <c r="BD40" s="123">
        <f t="shared" si="8"/>
        <v>0</v>
      </c>
      <c r="BE40" s="123">
        <f t="shared" si="9"/>
        <v>0</v>
      </c>
      <c r="CZ40" s="123">
        <v>0</v>
      </c>
    </row>
    <row r="41" spans="1:104" x14ac:dyDescent="0.2">
      <c r="A41" s="151">
        <v>32</v>
      </c>
      <c r="B41" s="152" t="s">
        <v>136</v>
      </c>
      <c r="C41" s="153" t="s">
        <v>137</v>
      </c>
      <c r="D41" s="154" t="s">
        <v>135</v>
      </c>
      <c r="E41" s="155"/>
      <c r="F41" s="155"/>
      <c r="G41" s="156"/>
      <c r="O41" s="150">
        <v>2</v>
      </c>
      <c r="AA41" s="123">
        <v>12</v>
      </c>
      <c r="AB41" s="123">
        <v>0</v>
      </c>
      <c r="AC41" s="123">
        <v>32</v>
      </c>
      <c r="AZ41" s="123">
        <v>1</v>
      </c>
      <c r="BA41" s="123">
        <f t="shared" si="5"/>
        <v>0</v>
      </c>
      <c r="BB41" s="123">
        <f t="shared" si="6"/>
        <v>0</v>
      </c>
      <c r="BC41" s="123">
        <f t="shared" si="7"/>
        <v>0</v>
      </c>
      <c r="BD41" s="123">
        <f t="shared" si="8"/>
        <v>0</v>
      </c>
      <c r="BE41" s="123">
        <f t="shared" si="9"/>
        <v>0</v>
      </c>
      <c r="CZ41" s="123">
        <v>0</v>
      </c>
    </row>
    <row r="42" spans="1:104" x14ac:dyDescent="0.2">
      <c r="A42" s="151"/>
      <c r="B42" s="152"/>
      <c r="C42" s="153" t="s">
        <v>138</v>
      </c>
      <c r="D42" s="154" t="s">
        <v>71</v>
      </c>
      <c r="E42" s="155"/>
      <c r="F42" s="155"/>
      <c r="G42" s="156"/>
      <c r="O42" s="150"/>
    </row>
    <row r="43" spans="1:104" x14ac:dyDescent="0.2">
      <c r="A43" s="151">
        <v>33</v>
      </c>
      <c r="B43" s="152" t="s">
        <v>139</v>
      </c>
      <c r="C43" s="153" t="s">
        <v>140</v>
      </c>
      <c r="D43" s="154" t="s">
        <v>135</v>
      </c>
      <c r="E43" s="155"/>
      <c r="F43" s="155"/>
      <c r="G43" s="156"/>
      <c r="O43" s="150">
        <v>2</v>
      </c>
      <c r="AA43" s="123">
        <v>12</v>
      </c>
      <c r="AB43" s="123">
        <v>0</v>
      </c>
      <c r="AC43" s="123">
        <v>33</v>
      </c>
      <c r="AZ43" s="123">
        <v>1</v>
      </c>
      <c r="BA43" s="123">
        <f t="shared" si="5"/>
        <v>0</v>
      </c>
      <c r="BB43" s="123">
        <f t="shared" si="6"/>
        <v>0</v>
      </c>
      <c r="BC43" s="123">
        <f t="shared" si="7"/>
        <v>0</v>
      </c>
      <c r="BD43" s="123">
        <f t="shared" si="8"/>
        <v>0</v>
      </c>
      <c r="BE43" s="123">
        <f t="shared" si="9"/>
        <v>0</v>
      </c>
      <c r="CZ43" s="123">
        <v>0</v>
      </c>
    </row>
    <row r="44" spans="1:104" x14ac:dyDescent="0.2">
      <c r="A44" s="157"/>
      <c r="B44" s="158" t="s">
        <v>118</v>
      </c>
      <c r="C44" s="159" t="str">
        <f>CONCATENATE(B33," ",C33)</f>
        <v>97 Stavební práce</v>
      </c>
      <c r="D44" s="157"/>
      <c r="E44" s="160"/>
      <c r="F44" s="160"/>
      <c r="G44" s="161"/>
      <c r="O44" s="150">
        <v>4</v>
      </c>
      <c r="BA44" s="162">
        <f>SUM(BA33:BA43)</f>
        <v>0</v>
      </c>
      <c r="BB44" s="162">
        <f>SUM(BB33:BB43)</f>
        <v>0</v>
      </c>
      <c r="BC44" s="162">
        <f>SUM(BC33:BC43)</f>
        <v>0</v>
      </c>
      <c r="BD44" s="162">
        <f>SUM(BD33:BD43)</f>
        <v>0</v>
      </c>
      <c r="BE44" s="162">
        <f>SUM(BE33:BE43)</f>
        <v>0</v>
      </c>
    </row>
    <row r="45" spans="1:104" x14ac:dyDescent="0.2">
      <c r="A45" s="143" t="s">
        <v>66</v>
      </c>
      <c r="B45" s="144" t="s">
        <v>141</v>
      </c>
      <c r="C45" s="145" t="s">
        <v>142</v>
      </c>
      <c r="D45" s="146"/>
      <c r="E45" s="147"/>
      <c r="F45" s="147"/>
      <c r="G45" s="148"/>
      <c r="H45" s="149"/>
      <c r="I45" s="149"/>
      <c r="O45" s="150">
        <v>1</v>
      </c>
    </row>
    <row r="46" spans="1:104" x14ac:dyDescent="0.2">
      <c r="A46" s="151">
        <v>34</v>
      </c>
      <c r="B46" s="152" t="s">
        <v>143</v>
      </c>
      <c r="C46" s="153" t="s">
        <v>144</v>
      </c>
      <c r="D46" s="154" t="s">
        <v>108</v>
      </c>
      <c r="E46" s="155"/>
      <c r="F46" s="155"/>
      <c r="G46" s="156"/>
      <c r="O46" s="150">
        <v>2</v>
      </c>
      <c r="AA46" s="123">
        <v>12</v>
      </c>
      <c r="AB46" s="123">
        <v>1</v>
      </c>
      <c r="AC46" s="123">
        <v>34</v>
      </c>
      <c r="AZ46" s="123">
        <v>1</v>
      </c>
      <c r="BA46" s="123">
        <f t="shared" ref="BA46:BA71" si="10">IF(AZ46=1,G46,0)</f>
        <v>0</v>
      </c>
      <c r="BB46" s="123">
        <f t="shared" ref="BB46:BB71" si="11">IF(AZ46=2,G46,0)</f>
        <v>0</v>
      </c>
      <c r="BC46" s="123">
        <f t="shared" ref="BC46:BC71" si="12">IF(AZ46=3,G46,0)</f>
        <v>0</v>
      </c>
      <c r="BD46" s="123">
        <f t="shared" ref="BD46:BD71" si="13">IF(AZ46=4,G46,0)</f>
        <v>0</v>
      </c>
      <c r="BE46" s="123">
        <f t="shared" ref="BE46:BE71" si="14">IF(AZ46=5,G46,0)</f>
        <v>0</v>
      </c>
      <c r="CZ46" s="123">
        <v>1.4999999999999999E-4</v>
      </c>
    </row>
    <row r="47" spans="1:104" x14ac:dyDescent="0.2">
      <c r="A47" s="151">
        <v>35</v>
      </c>
      <c r="B47" s="152" t="s">
        <v>143</v>
      </c>
      <c r="C47" s="153" t="s">
        <v>145</v>
      </c>
      <c r="D47" s="154" t="s">
        <v>108</v>
      </c>
      <c r="E47" s="155">
        <v>200</v>
      </c>
      <c r="F47" s="155"/>
      <c r="G47" s="156"/>
      <c r="O47" s="150">
        <v>2</v>
      </c>
      <c r="AA47" s="123">
        <v>12</v>
      </c>
      <c r="AB47" s="123">
        <v>1</v>
      </c>
      <c r="AC47" s="123">
        <v>35</v>
      </c>
      <c r="AZ47" s="123">
        <v>1</v>
      </c>
      <c r="BA47" s="123">
        <f t="shared" si="10"/>
        <v>0</v>
      </c>
      <c r="BB47" s="123">
        <f t="shared" si="11"/>
        <v>0</v>
      </c>
      <c r="BC47" s="123">
        <f t="shared" si="12"/>
        <v>0</v>
      </c>
      <c r="BD47" s="123">
        <f t="shared" si="13"/>
        <v>0</v>
      </c>
      <c r="BE47" s="123">
        <f t="shared" si="14"/>
        <v>0</v>
      </c>
      <c r="CZ47" s="123">
        <v>1.4999999999999999E-4</v>
      </c>
    </row>
    <row r="48" spans="1:104" x14ac:dyDescent="0.2">
      <c r="A48" s="151">
        <v>36</v>
      </c>
      <c r="B48" s="152" t="s">
        <v>146</v>
      </c>
      <c r="C48" s="153" t="s">
        <v>147</v>
      </c>
      <c r="D48" s="154" t="s">
        <v>108</v>
      </c>
      <c r="E48" s="155">
        <v>200</v>
      </c>
      <c r="F48" s="155"/>
      <c r="G48" s="156"/>
      <c r="O48" s="150">
        <v>2</v>
      </c>
      <c r="AA48" s="123">
        <v>12</v>
      </c>
      <c r="AB48" s="123">
        <v>1</v>
      </c>
      <c r="AC48" s="123">
        <v>36</v>
      </c>
      <c r="AZ48" s="123">
        <v>1</v>
      </c>
      <c r="BA48" s="123">
        <f t="shared" si="10"/>
        <v>0</v>
      </c>
      <c r="BB48" s="123">
        <f t="shared" si="11"/>
        <v>0</v>
      </c>
      <c r="BC48" s="123">
        <f t="shared" si="12"/>
        <v>0</v>
      </c>
      <c r="BD48" s="123">
        <f t="shared" si="13"/>
        <v>0</v>
      </c>
      <c r="BE48" s="123">
        <f t="shared" si="14"/>
        <v>0</v>
      </c>
      <c r="CZ48" s="123">
        <v>2.2000000000000001E-4</v>
      </c>
    </row>
    <row r="49" spans="1:104" x14ac:dyDescent="0.2">
      <c r="A49" s="151">
        <v>37</v>
      </c>
      <c r="B49" s="152" t="s">
        <v>148</v>
      </c>
      <c r="C49" s="153" t="s">
        <v>149</v>
      </c>
      <c r="D49" s="154" t="s">
        <v>108</v>
      </c>
      <c r="E49" s="155"/>
      <c r="F49" s="155"/>
      <c r="G49" s="156"/>
      <c r="O49" s="150">
        <v>2</v>
      </c>
      <c r="AA49" s="123">
        <v>12</v>
      </c>
      <c r="AB49" s="123">
        <v>1</v>
      </c>
      <c r="AC49" s="123">
        <v>37</v>
      </c>
      <c r="AZ49" s="123">
        <v>1</v>
      </c>
      <c r="BA49" s="123">
        <f t="shared" si="10"/>
        <v>0</v>
      </c>
      <c r="BB49" s="123">
        <f t="shared" si="11"/>
        <v>0</v>
      </c>
      <c r="BC49" s="123">
        <f t="shared" si="12"/>
        <v>0</v>
      </c>
      <c r="BD49" s="123">
        <f t="shared" si="13"/>
        <v>0</v>
      </c>
      <c r="BE49" s="123">
        <f t="shared" si="14"/>
        <v>0</v>
      </c>
      <c r="CZ49" s="123">
        <v>6.0999999999999997E-4</v>
      </c>
    </row>
    <row r="50" spans="1:104" x14ac:dyDescent="0.2">
      <c r="A50" s="151">
        <v>38</v>
      </c>
      <c r="B50" s="152" t="s">
        <v>150</v>
      </c>
      <c r="C50" s="153" t="s">
        <v>151</v>
      </c>
      <c r="D50" s="154" t="s">
        <v>108</v>
      </c>
      <c r="E50" s="155"/>
      <c r="F50" s="155"/>
      <c r="G50" s="156"/>
      <c r="O50" s="150">
        <v>2</v>
      </c>
      <c r="AA50" s="123">
        <v>12</v>
      </c>
      <c r="AB50" s="123">
        <v>1</v>
      </c>
      <c r="AC50" s="123">
        <v>38</v>
      </c>
      <c r="AZ50" s="123">
        <v>1</v>
      </c>
      <c r="BA50" s="123">
        <f t="shared" si="10"/>
        <v>0</v>
      </c>
      <c r="BB50" s="123">
        <f t="shared" si="11"/>
        <v>0</v>
      </c>
      <c r="BC50" s="123">
        <f t="shared" si="12"/>
        <v>0</v>
      </c>
      <c r="BD50" s="123">
        <f t="shared" si="13"/>
        <v>0</v>
      </c>
      <c r="BE50" s="123">
        <f t="shared" si="14"/>
        <v>0</v>
      </c>
      <c r="CZ50" s="123">
        <v>4.0999999999999999E-4</v>
      </c>
    </row>
    <row r="51" spans="1:104" x14ac:dyDescent="0.2">
      <c r="A51" s="151">
        <v>39</v>
      </c>
      <c r="B51" s="152" t="s">
        <v>152</v>
      </c>
      <c r="C51" s="153" t="s">
        <v>153</v>
      </c>
      <c r="D51" s="154" t="s">
        <v>71</v>
      </c>
      <c r="E51" s="155">
        <v>33</v>
      </c>
      <c r="F51" s="155"/>
      <c r="G51" s="156"/>
      <c r="O51" s="150">
        <v>2</v>
      </c>
      <c r="AA51" s="123">
        <v>12</v>
      </c>
      <c r="AB51" s="123">
        <v>1</v>
      </c>
      <c r="AC51" s="123">
        <v>39</v>
      </c>
      <c r="AZ51" s="123">
        <v>1</v>
      </c>
      <c r="BA51" s="123">
        <f t="shared" si="10"/>
        <v>0</v>
      </c>
      <c r="BB51" s="123">
        <f t="shared" si="11"/>
        <v>0</v>
      </c>
      <c r="BC51" s="123">
        <f t="shared" si="12"/>
        <v>0</v>
      </c>
      <c r="BD51" s="123">
        <f t="shared" si="13"/>
        <v>0</v>
      </c>
      <c r="BE51" s="123">
        <f t="shared" si="14"/>
        <v>0</v>
      </c>
      <c r="CZ51" s="123">
        <v>4.8999999999999998E-3</v>
      </c>
    </row>
    <row r="52" spans="1:104" x14ac:dyDescent="0.2">
      <c r="A52" s="151">
        <v>40</v>
      </c>
      <c r="B52" s="152" t="s">
        <v>154</v>
      </c>
      <c r="C52" s="153" t="s">
        <v>155</v>
      </c>
      <c r="D52" s="154" t="s">
        <v>71</v>
      </c>
      <c r="E52" s="155">
        <v>7</v>
      </c>
      <c r="F52" s="155"/>
      <c r="G52" s="156"/>
      <c r="O52" s="150">
        <v>2</v>
      </c>
      <c r="AA52" s="123">
        <v>12</v>
      </c>
      <c r="AB52" s="123">
        <v>1</v>
      </c>
      <c r="AC52" s="123">
        <v>40</v>
      </c>
      <c r="AZ52" s="123">
        <v>1</v>
      </c>
      <c r="BA52" s="123">
        <f t="shared" si="10"/>
        <v>0</v>
      </c>
      <c r="BB52" s="123">
        <f t="shared" si="11"/>
        <v>0</v>
      </c>
      <c r="BC52" s="123">
        <f t="shared" si="12"/>
        <v>0</v>
      </c>
      <c r="BD52" s="123">
        <f t="shared" si="13"/>
        <v>0</v>
      </c>
      <c r="BE52" s="123">
        <f t="shared" si="14"/>
        <v>0</v>
      </c>
      <c r="CZ52" s="123">
        <v>1.6000000000000001E-3</v>
      </c>
    </row>
    <row r="53" spans="1:104" x14ac:dyDescent="0.2">
      <c r="A53" s="151">
        <v>41</v>
      </c>
      <c r="B53" s="152" t="s">
        <v>156</v>
      </c>
      <c r="C53" s="153" t="s">
        <v>157</v>
      </c>
      <c r="D53" s="154" t="s">
        <v>71</v>
      </c>
      <c r="E53" s="155">
        <v>3</v>
      </c>
      <c r="F53" s="155"/>
      <c r="G53" s="156"/>
      <c r="O53" s="150">
        <v>2</v>
      </c>
      <c r="AA53" s="123">
        <v>12</v>
      </c>
      <c r="AB53" s="123">
        <v>1</v>
      </c>
      <c r="AC53" s="123">
        <v>41</v>
      </c>
      <c r="AZ53" s="123">
        <v>1</v>
      </c>
      <c r="BA53" s="123">
        <f t="shared" si="10"/>
        <v>0</v>
      </c>
      <c r="BB53" s="123">
        <f t="shared" si="11"/>
        <v>0</v>
      </c>
      <c r="BC53" s="123">
        <f t="shared" si="12"/>
        <v>0</v>
      </c>
      <c r="BD53" s="123">
        <f t="shared" si="13"/>
        <v>0</v>
      </c>
      <c r="BE53" s="123">
        <f t="shared" si="14"/>
        <v>0</v>
      </c>
      <c r="CZ53" s="123">
        <v>4.0000000000000001E-3</v>
      </c>
    </row>
    <row r="54" spans="1:104" x14ac:dyDescent="0.2">
      <c r="A54" s="151">
        <v>42</v>
      </c>
      <c r="B54" s="152" t="s">
        <v>158</v>
      </c>
      <c r="C54" s="153" t="s">
        <v>159</v>
      </c>
      <c r="D54" s="154" t="s">
        <v>71</v>
      </c>
      <c r="E54" s="155">
        <v>1</v>
      </c>
      <c r="F54" s="155"/>
      <c r="G54" s="156"/>
      <c r="O54" s="150">
        <v>2</v>
      </c>
      <c r="AA54" s="123">
        <v>12</v>
      </c>
      <c r="AB54" s="123">
        <v>0</v>
      </c>
      <c r="AC54" s="123">
        <v>42</v>
      </c>
      <c r="AZ54" s="123">
        <v>1</v>
      </c>
      <c r="BA54" s="123">
        <f t="shared" si="10"/>
        <v>0</v>
      </c>
      <c r="BB54" s="123">
        <f t="shared" si="11"/>
        <v>0</v>
      </c>
      <c r="BC54" s="123">
        <f t="shared" si="12"/>
        <v>0</v>
      </c>
      <c r="BD54" s="123">
        <f t="shared" si="13"/>
        <v>0</v>
      </c>
      <c r="BE54" s="123">
        <f t="shared" si="14"/>
        <v>0</v>
      </c>
      <c r="CZ54" s="123">
        <v>0</v>
      </c>
    </row>
    <row r="55" spans="1:104" x14ac:dyDescent="0.2">
      <c r="A55" s="151">
        <v>43</v>
      </c>
      <c r="B55" s="152" t="s">
        <v>160</v>
      </c>
      <c r="C55" s="153" t="s">
        <v>161</v>
      </c>
      <c r="D55" s="154" t="s">
        <v>71</v>
      </c>
      <c r="E55" s="155"/>
      <c r="F55" s="155"/>
      <c r="G55" s="156"/>
      <c r="O55" s="150">
        <v>2</v>
      </c>
      <c r="AA55" s="123">
        <v>12</v>
      </c>
      <c r="AB55" s="123">
        <v>1</v>
      </c>
      <c r="AC55" s="123">
        <v>43</v>
      </c>
      <c r="AZ55" s="123">
        <v>1</v>
      </c>
      <c r="BA55" s="123">
        <f t="shared" si="10"/>
        <v>0</v>
      </c>
      <c r="BB55" s="123">
        <f t="shared" si="11"/>
        <v>0</v>
      </c>
      <c r="BC55" s="123">
        <f t="shared" si="12"/>
        <v>0</v>
      </c>
      <c r="BD55" s="123">
        <f t="shared" si="13"/>
        <v>0</v>
      </c>
      <c r="BE55" s="123">
        <f t="shared" si="14"/>
        <v>0</v>
      </c>
      <c r="CZ55" s="123">
        <v>2.7999999999999998E-4</v>
      </c>
    </row>
    <row r="56" spans="1:104" x14ac:dyDescent="0.2">
      <c r="A56" s="151">
        <v>44</v>
      </c>
      <c r="B56" s="152" t="s">
        <v>158</v>
      </c>
      <c r="C56" s="153" t="s">
        <v>162</v>
      </c>
      <c r="D56" s="154" t="s">
        <v>71</v>
      </c>
      <c r="E56" s="155"/>
      <c r="F56" s="155"/>
      <c r="G56" s="156"/>
      <c r="O56" s="150">
        <v>2</v>
      </c>
      <c r="AA56" s="123">
        <v>12</v>
      </c>
      <c r="AB56" s="123">
        <v>0</v>
      </c>
      <c r="AC56" s="123">
        <v>44</v>
      </c>
      <c r="AZ56" s="123">
        <v>1</v>
      </c>
      <c r="BA56" s="123">
        <f t="shared" si="10"/>
        <v>0</v>
      </c>
      <c r="BB56" s="123">
        <f t="shared" si="11"/>
        <v>0</v>
      </c>
      <c r="BC56" s="123">
        <f t="shared" si="12"/>
        <v>0</v>
      </c>
      <c r="BD56" s="123">
        <f t="shared" si="13"/>
        <v>0</v>
      </c>
      <c r="BE56" s="123">
        <f t="shared" si="14"/>
        <v>0</v>
      </c>
      <c r="CZ56" s="123">
        <v>0</v>
      </c>
    </row>
    <row r="57" spans="1:104" x14ac:dyDescent="0.2">
      <c r="A57" s="151">
        <v>45</v>
      </c>
      <c r="B57" s="152" t="s">
        <v>163</v>
      </c>
      <c r="C57" s="153" t="s">
        <v>164</v>
      </c>
      <c r="D57" s="154" t="s">
        <v>71</v>
      </c>
      <c r="E57" s="155"/>
      <c r="F57" s="155"/>
      <c r="G57" s="156"/>
      <c r="O57" s="150">
        <v>2</v>
      </c>
      <c r="AA57" s="123">
        <v>12</v>
      </c>
      <c r="AB57" s="123">
        <v>1</v>
      </c>
      <c r="AC57" s="123">
        <v>45</v>
      </c>
      <c r="AZ57" s="123">
        <v>1</v>
      </c>
      <c r="BA57" s="123">
        <f t="shared" si="10"/>
        <v>0</v>
      </c>
      <c r="BB57" s="123">
        <f t="shared" si="11"/>
        <v>0</v>
      </c>
      <c r="BC57" s="123">
        <f t="shared" si="12"/>
        <v>0</v>
      </c>
      <c r="BD57" s="123">
        <f t="shared" si="13"/>
        <v>0</v>
      </c>
      <c r="BE57" s="123">
        <f t="shared" si="14"/>
        <v>0</v>
      </c>
      <c r="CZ57" s="123">
        <v>1.0000000000000001E-5</v>
      </c>
    </row>
    <row r="58" spans="1:104" x14ac:dyDescent="0.2">
      <c r="A58" s="151">
        <v>46</v>
      </c>
      <c r="B58" s="152" t="s">
        <v>163</v>
      </c>
      <c r="C58" s="153" t="s">
        <v>164</v>
      </c>
      <c r="D58" s="154" t="s">
        <v>71</v>
      </c>
      <c r="E58" s="155"/>
      <c r="F58" s="155"/>
      <c r="G58" s="156"/>
      <c r="O58" s="150">
        <v>2</v>
      </c>
      <c r="AA58" s="123">
        <v>12</v>
      </c>
      <c r="AB58" s="123">
        <v>1</v>
      </c>
      <c r="AC58" s="123">
        <v>46</v>
      </c>
      <c r="AZ58" s="123">
        <v>1</v>
      </c>
      <c r="BA58" s="123">
        <f t="shared" si="10"/>
        <v>0</v>
      </c>
      <c r="BB58" s="123">
        <f t="shared" si="11"/>
        <v>0</v>
      </c>
      <c r="BC58" s="123">
        <f t="shared" si="12"/>
        <v>0</v>
      </c>
      <c r="BD58" s="123">
        <f t="shared" si="13"/>
        <v>0</v>
      </c>
      <c r="BE58" s="123">
        <f t="shared" si="14"/>
        <v>0</v>
      </c>
      <c r="CZ58" s="123">
        <v>1.0000000000000001E-5</v>
      </c>
    </row>
    <row r="59" spans="1:104" x14ac:dyDescent="0.2">
      <c r="A59" s="151">
        <v>47</v>
      </c>
      <c r="B59" s="152" t="s">
        <v>165</v>
      </c>
      <c r="C59" s="153" t="s">
        <v>166</v>
      </c>
      <c r="D59" s="154" t="s">
        <v>71</v>
      </c>
      <c r="E59" s="155"/>
      <c r="F59" s="155"/>
      <c r="G59" s="156"/>
      <c r="O59" s="150">
        <v>2</v>
      </c>
      <c r="AA59" s="123">
        <v>12</v>
      </c>
      <c r="AB59" s="123">
        <v>1</v>
      </c>
      <c r="AC59" s="123">
        <v>47</v>
      </c>
      <c r="AZ59" s="123">
        <v>1</v>
      </c>
      <c r="BA59" s="123">
        <f t="shared" si="10"/>
        <v>0</v>
      </c>
      <c r="BB59" s="123">
        <f t="shared" si="11"/>
        <v>0</v>
      </c>
      <c r="BC59" s="123">
        <f t="shared" si="12"/>
        <v>0</v>
      </c>
      <c r="BD59" s="123">
        <f t="shared" si="13"/>
        <v>0</v>
      </c>
      <c r="BE59" s="123">
        <f t="shared" si="14"/>
        <v>0</v>
      </c>
      <c r="CZ59" s="123">
        <v>1.0000000000000001E-5</v>
      </c>
    </row>
    <row r="60" spans="1:104" x14ac:dyDescent="0.2">
      <c r="A60" s="151">
        <v>48</v>
      </c>
      <c r="B60" s="152" t="s">
        <v>167</v>
      </c>
      <c r="C60" s="153" t="s">
        <v>168</v>
      </c>
      <c r="D60" s="154" t="s">
        <v>71</v>
      </c>
      <c r="E60" s="155"/>
      <c r="F60" s="155"/>
      <c r="G60" s="156"/>
      <c r="O60" s="150">
        <v>2</v>
      </c>
      <c r="AA60" s="123">
        <v>12</v>
      </c>
      <c r="AB60" s="123">
        <v>1</v>
      </c>
      <c r="AC60" s="123">
        <v>48</v>
      </c>
      <c r="AZ60" s="123">
        <v>1</v>
      </c>
      <c r="BA60" s="123">
        <f t="shared" si="10"/>
        <v>0</v>
      </c>
      <c r="BB60" s="123">
        <f t="shared" si="11"/>
        <v>0</v>
      </c>
      <c r="BC60" s="123">
        <f t="shared" si="12"/>
        <v>0</v>
      </c>
      <c r="BD60" s="123">
        <f t="shared" si="13"/>
        <v>0</v>
      </c>
      <c r="BE60" s="123">
        <f t="shared" si="14"/>
        <v>0</v>
      </c>
      <c r="CZ60" s="123">
        <v>5.0000000000000002E-5</v>
      </c>
    </row>
    <row r="61" spans="1:104" x14ac:dyDescent="0.2">
      <c r="A61" s="151">
        <v>49</v>
      </c>
      <c r="B61" s="152" t="s">
        <v>169</v>
      </c>
      <c r="C61" s="153" t="s">
        <v>170</v>
      </c>
      <c r="D61" s="154" t="s">
        <v>71</v>
      </c>
      <c r="E61" s="155">
        <v>10</v>
      </c>
      <c r="F61" s="155"/>
      <c r="G61" s="156"/>
      <c r="O61" s="150">
        <v>2</v>
      </c>
      <c r="AA61" s="123">
        <v>12</v>
      </c>
      <c r="AB61" s="123">
        <v>1</v>
      </c>
      <c r="AC61" s="123">
        <v>49</v>
      </c>
      <c r="AZ61" s="123">
        <v>1</v>
      </c>
      <c r="BA61" s="123">
        <f t="shared" si="10"/>
        <v>0</v>
      </c>
      <c r="BB61" s="123">
        <f t="shared" si="11"/>
        <v>0</v>
      </c>
      <c r="BC61" s="123">
        <f t="shared" si="12"/>
        <v>0</v>
      </c>
      <c r="BD61" s="123">
        <f t="shared" si="13"/>
        <v>0</v>
      </c>
      <c r="BE61" s="123">
        <f t="shared" si="14"/>
        <v>0</v>
      </c>
      <c r="CZ61" s="123">
        <v>4.0000000000000003E-5</v>
      </c>
    </row>
    <row r="62" spans="1:104" x14ac:dyDescent="0.2">
      <c r="A62" s="151">
        <v>50</v>
      </c>
      <c r="B62" s="152" t="s">
        <v>171</v>
      </c>
      <c r="C62" s="153" t="s">
        <v>172</v>
      </c>
      <c r="D62" s="154" t="s">
        <v>71</v>
      </c>
      <c r="E62" s="155">
        <v>10</v>
      </c>
      <c r="F62" s="155"/>
      <c r="G62" s="156"/>
      <c r="O62" s="150">
        <v>2</v>
      </c>
      <c r="AA62" s="123">
        <v>12</v>
      </c>
      <c r="AB62" s="123">
        <v>1</v>
      </c>
      <c r="AC62" s="123">
        <v>50</v>
      </c>
      <c r="AZ62" s="123">
        <v>1</v>
      </c>
      <c r="BA62" s="123">
        <f t="shared" si="10"/>
        <v>0</v>
      </c>
      <c r="BB62" s="123">
        <f t="shared" si="11"/>
        <v>0</v>
      </c>
      <c r="BC62" s="123">
        <f t="shared" si="12"/>
        <v>0</v>
      </c>
      <c r="BD62" s="123">
        <f t="shared" si="13"/>
        <v>0</v>
      </c>
      <c r="BE62" s="123">
        <f t="shared" si="14"/>
        <v>0</v>
      </c>
      <c r="CZ62" s="123">
        <v>1.0000000000000001E-5</v>
      </c>
    </row>
    <row r="63" spans="1:104" x14ac:dyDescent="0.2">
      <c r="A63" s="151">
        <v>51</v>
      </c>
      <c r="B63" s="152" t="s">
        <v>173</v>
      </c>
      <c r="C63" s="153" t="s">
        <v>174</v>
      </c>
      <c r="D63" s="154" t="s">
        <v>71</v>
      </c>
      <c r="E63" s="155"/>
      <c r="F63" s="155"/>
      <c r="G63" s="156"/>
      <c r="O63" s="150">
        <v>2</v>
      </c>
      <c r="AA63" s="123">
        <v>12</v>
      </c>
      <c r="AB63" s="123">
        <v>1</v>
      </c>
      <c r="AC63" s="123">
        <v>51</v>
      </c>
      <c r="AZ63" s="123">
        <v>1</v>
      </c>
      <c r="BA63" s="123">
        <f t="shared" si="10"/>
        <v>0</v>
      </c>
      <c r="BB63" s="123">
        <f t="shared" si="11"/>
        <v>0</v>
      </c>
      <c r="BC63" s="123">
        <f t="shared" si="12"/>
        <v>0</v>
      </c>
      <c r="BD63" s="123">
        <f t="shared" si="13"/>
        <v>0</v>
      </c>
      <c r="BE63" s="123">
        <f t="shared" si="14"/>
        <v>0</v>
      </c>
      <c r="CZ63" s="123">
        <v>5.0000000000000002E-5</v>
      </c>
    </row>
    <row r="64" spans="1:104" x14ac:dyDescent="0.2">
      <c r="A64" s="151">
        <v>52</v>
      </c>
      <c r="B64" s="152" t="s">
        <v>173</v>
      </c>
      <c r="C64" s="153" t="s">
        <v>174</v>
      </c>
      <c r="D64" s="154" t="s">
        <v>71</v>
      </c>
      <c r="E64" s="155">
        <v>10</v>
      </c>
      <c r="F64" s="155"/>
      <c r="G64" s="156"/>
      <c r="O64" s="150">
        <v>2</v>
      </c>
      <c r="AA64" s="123">
        <v>12</v>
      </c>
      <c r="AB64" s="123">
        <v>1</v>
      </c>
      <c r="AC64" s="123">
        <v>52</v>
      </c>
      <c r="AZ64" s="123">
        <v>1</v>
      </c>
      <c r="BA64" s="123">
        <f t="shared" si="10"/>
        <v>0</v>
      </c>
      <c r="BB64" s="123">
        <f t="shared" si="11"/>
        <v>0</v>
      </c>
      <c r="BC64" s="123">
        <f t="shared" si="12"/>
        <v>0</v>
      </c>
      <c r="BD64" s="123">
        <f t="shared" si="13"/>
        <v>0</v>
      </c>
      <c r="BE64" s="123">
        <f t="shared" si="14"/>
        <v>0</v>
      </c>
      <c r="CZ64" s="123">
        <v>5.0000000000000002E-5</v>
      </c>
    </row>
    <row r="65" spans="1:104" x14ac:dyDescent="0.2">
      <c r="A65" s="151">
        <v>53</v>
      </c>
      <c r="B65" s="152" t="s">
        <v>173</v>
      </c>
      <c r="C65" s="153" t="s">
        <v>174</v>
      </c>
      <c r="D65" s="154" t="s">
        <v>71</v>
      </c>
      <c r="E65" s="155"/>
      <c r="F65" s="155"/>
      <c r="G65" s="156"/>
      <c r="O65" s="150">
        <v>2</v>
      </c>
      <c r="AA65" s="123">
        <v>12</v>
      </c>
      <c r="AB65" s="123">
        <v>1</v>
      </c>
      <c r="AC65" s="123">
        <v>53</v>
      </c>
      <c r="AZ65" s="123">
        <v>1</v>
      </c>
      <c r="BA65" s="123">
        <f t="shared" si="10"/>
        <v>0</v>
      </c>
      <c r="BB65" s="123">
        <f t="shared" si="11"/>
        <v>0</v>
      </c>
      <c r="BC65" s="123">
        <f t="shared" si="12"/>
        <v>0</v>
      </c>
      <c r="BD65" s="123">
        <f t="shared" si="13"/>
        <v>0</v>
      </c>
      <c r="BE65" s="123">
        <f t="shared" si="14"/>
        <v>0</v>
      </c>
      <c r="CZ65" s="123">
        <v>5.0000000000000002E-5</v>
      </c>
    </row>
    <row r="66" spans="1:104" x14ac:dyDescent="0.2">
      <c r="A66" s="151">
        <v>54</v>
      </c>
      <c r="B66" s="152" t="s">
        <v>175</v>
      </c>
      <c r="C66" s="153" t="s">
        <v>176</v>
      </c>
      <c r="D66" s="154" t="s">
        <v>71</v>
      </c>
      <c r="E66" s="155"/>
      <c r="F66" s="155"/>
      <c r="G66" s="156"/>
      <c r="O66" s="150">
        <v>2</v>
      </c>
      <c r="AA66" s="123">
        <v>12</v>
      </c>
      <c r="AB66" s="123">
        <v>1</v>
      </c>
      <c r="AC66" s="123">
        <v>54</v>
      </c>
      <c r="AZ66" s="123">
        <v>1</v>
      </c>
      <c r="BA66" s="123">
        <f t="shared" si="10"/>
        <v>0</v>
      </c>
      <c r="BB66" s="123">
        <f t="shared" si="11"/>
        <v>0</v>
      </c>
      <c r="BC66" s="123">
        <f t="shared" si="12"/>
        <v>0</v>
      </c>
      <c r="BD66" s="123">
        <f t="shared" si="13"/>
        <v>0</v>
      </c>
      <c r="BE66" s="123">
        <f t="shared" si="14"/>
        <v>0</v>
      </c>
      <c r="CZ66" s="123">
        <v>2.4000000000000001E-4</v>
      </c>
    </row>
    <row r="67" spans="1:104" x14ac:dyDescent="0.2">
      <c r="A67" s="151">
        <v>55</v>
      </c>
      <c r="B67" s="152" t="s">
        <v>177</v>
      </c>
      <c r="C67" s="153" t="s">
        <v>178</v>
      </c>
      <c r="D67" s="154" t="s">
        <v>71</v>
      </c>
      <c r="E67" s="155">
        <v>15</v>
      </c>
      <c r="F67" s="155"/>
      <c r="G67" s="156"/>
      <c r="O67" s="150">
        <v>2</v>
      </c>
      <c r="AA67" s="123">
        <v>12</v>
      </c>
      <c r="AB67" s="123">
        <v>1</v>
      </c>
      <c r="AC67" s="123">
        <v>55</v>
      </c>
      <c r="AZ67" s="123">
        <v>1</v>
      </c>
      <c r="BA67" s="123">
        <f t="shared" si="10"/>
        <v>0</v>
      </c>
      <c r="BB67" s="123">
        <f t="shared" si="11"/>
        <v>0</v>
      </c>
      <c r="BC67" s="123">
        <f t="shared" si="12"/>
        <v>0</v>
      </c>
      <c r="BD67" s="123">
        <f t="shared" si="13"/>
        <v>0</v>
      </c>
      <c r="BE67" s="123">
        <f t="shared" si="14"/>
        <v>0</v>
      </c>
      <c r="CZ67" s="123">
        <v>5.0000000000000002E-5</v>
      </c>
    </row>
    <row r="68" spans="1:104" x14ac:dyDescent="0.2">
      <c r="A68" s="151">
        <v>56</v>
      </c>
      <c r="B68" s="152" t="s">
        <v>179</v>
      </c>
      <c r="C68" s="153" t="s">
        <v>180</v>
      </c>
      <c r="D68" s="154" t="s">
        <v>71</v>
      </c>
      <c r="E68" s="155">
        <v>30</v>
      </c>
      <c r="F68" s="155"/>
      <c r="G68" s="156"/>
      <c r="O68" s="150">
        <v>2</v>
      </c>
      <c r="AA68" s="123">
        <v>12</v>
      </c>
      <c r="AB68" s="123">
        <v>1</v>
      </c>
      <c r="AC68" s="123">
        <v>56</v>
      </c>
      <c r="AZ68" s="123">
        <v>1</v>
      </c>
      <c r="BA68" s="123">
        <f t="shared" si="10"/>
        <v>0</v>
      </c>
      <c r="BB68" s="123">
        <f t="shared" si="11"/>
        <v>0</v>
      </c>
      <c r="BC68" s="123">
        <f t="shared" si="12"/>
        <v>0</v>
      </c>
      <c r="BD68" s="123">
        <f t="shared" si="13"/>
        <v>0</v>
      </c>
      <c r="BE68" s="123">
        <f t="shared" si="14"/>
        <v>0</v>
      </c>
      <c r="CZ68" s="123">
        <v>3.0000000000000001E-5</v>
      </c>
    </row>
    <row r="69" spans="1:104" x14ac:dyDescent="0.2">
      <c r="A69" s="151">
        <v>57</v>
      </c>
      <c r="B69" s="152" t="s">
        <v>181</v>
      </c>
      <c r="C69" s="153" t="s">
        <v>182</v>
      </c>
      <c r="D69" s="154" t="s">
        <v>71</v>
      </c>
      <c r="E69" s="155">
        <v>14</v>
      </c>
      <c r="F69" s="155"/>
      <c r="G69" s="156"/>
      <c r="O69" s="150">
        <v>2</v>
      </c>
      <c r="AA69" s="123">
        <v>12</v>
      </c>
      <c r="AB69" s="123">
        <v>1</v>
      </c>
      <c r="AC69" s="123">
        <v>57</v>
      </c>
      <c r="AZ69" s="123">
        <v>1</v>
      </c>
      <c r="BA69" s="123">
        <f t="shared" si="10"/>
        <v>0</v>
      </c>
      <c r="BB69" s="123">
        <f t="shared" si="11"/>
        <v>0</v>
      </c>
      <c r="BC69" s="123">
        <f t="shared" si="12"/>
        <v>0</v>
      </c>
      <c r="BD69" s="123">
        <f t="shared" si="13"/>
        <v>0</v>
      </c>
      <c r="BE69" s="123">
        <f t="shared" si="14"/>
        <v>0</v>
      </c>
      <c r="CZ69" s="123">
        <v>9.0000000000000006E-5</v>
      </c>
    </row>
    <row r="70" spans="1:104" x14ac:dyDescent="0.2">
      <c r="A70" s="151"/>
      <c r="B70" s="152"/>
      <c r="C70" s="153" t="s">
        <v>183</v>
      </c>
      <c r="D70" s="154" t="s">
        <v>71</v>
      </c>
      <c r="E70" s="155">
        <v>1</v>
      </c>
      <c r="F70" s="155"/>
      <c r="G70" s="156"/>
      <c r="O70" s="150"/>
    </row>
    <row r="71" spans="1:104" x14ac:dyDescent="0.2">
      <c r="A71" s="151">
        <v>58</v>
      </c>
      <c r="B71" s="152" t="s">
        <v>184</v>
      </c>
      <c r="C71" s="153" t="s">
        <v>185</v>
      </c>
      <c r="D71" s="154" t="s">
        <v>71</v>
      </c>
      <c r="E71" s="155">
        <v>66</v>
      </c>
      <c r="F71" s="155"/>
      <c r="G71" s="156"/>
      <c r="O71" s="150">
        <v>2</v>
      </c>
      <c r="AA71" s="123">
        <v>12</v>
      </c>
      <c r="AB71" s="123">
        <v>1</v>
      </c>
      <c r="AC71" s="123">
        <v>58</v>
      </c>
      <c r="AZ71" s="123">
        <v>1</v>
      </c>
      <c r="BA71" s="123">
        <f t="shared" si="10"/>
        <v>0</v>
      </c>
      <c r="BB71" s="123">
        <f t="shared" si="11"/>
        <v>0</v>
      </c>
      <c r="BC71" s="123">
        <f t="shared" si="12"/>
        <v>0</v>
      </c>
      <c r="BD71" s="123">
        <f t="shared" si="13"/>
        <v>0</v>
      </c>
      <c r="BE71" s="123">
        <f t="shared" si="14"/>
        <v>0</v>
      </c>
      <c r="CZ71" s="123">
        <v>0</v>
      </c>
    </row>
    <row r="72" spans="1:104" x14ac:dyDescent="0.2">
      <c r="A72" s="157"/>
      <c r="B72" s="158" t="s">
        <v>118</v>
      </c>
      <c r="C72" s="159" t="str">
        <f>CONCATENATE(B45," ",C45)</f>
        <v>100 Materiály</v>
      </c>
      <c r="D72" s="157"/>
      <c r="E72" s="160"/>
      <c r="F72" s="160"/>
      <c r="G72" s="161"/>
      <c r="O72" s="150">
        <v>4</v>
      </c>
      <c r="BA72" s="162">
        <f>SUM(BA45:BA71)</f>
        <v>0</v>
      </c>
      <c r="BB72" s="162">
        <f>SUM(BB45:BB71)</f>
        <v>0</v>
      </c>
      <c r="BC72" s="162">
        <f>SUM(BC45:BC71)</f>
        <v>0</v>
      </c>
      <c r="BD72" s="162">
        <f>SUM(BD45:BD71)</f>
        <v>0</v>
      </c>
      <c r="BE72" s="162">
        <f>SUM(BE45:BE71)</f>
        <v>0</v>
      </c>
    </row>
    <row r="73" spans="1:104" x14ac:dyDescent="0.2">
      <c r="A73" s="143" t="s">
        <v>66</v>
      </c>
      <c r="B73" s="144" t="s">
        <v>186</v>
      </c>
      <c r="C73" s="145" t="s">
        <v>187</v>
      </c>
      <c r="D73" s="146"/>
      <c r="E73" s="147"/>
      <c r="F73" s="147"/>
      <c r="G73" s="148"/>
      <c r="H73" s="149"/>
      <c r="I73" s="149"/>
      <c r="O73" s="150">
        <v>1</v>
      </c>
    </row>
    <row r="74" spans="1:104" x14ac:dyDescent="0.2">
      <c r="A74" s="151">
        <v>59</v>
      </c>
      <c r="B74" s="152" t="s">
        <v>188</v>
      </c>
      <c r="C74" s="153" t="s">
        <v>189</v>
      </c>
      <c r="D74" s="154" t="s">
        <v>71</v>
      </c>
      <c r="E74" s="155">
        <v>1</v>
      </c>
      <c r="F74" s="155"/>
      <c r="G74" s="156"/>
      <c r="O74" s="150">
        <v>2</v>
      </c>
      <c r="AA74" s="123">
        <v>12</v>
      </c>
      <c r="AB74" s="123">
        <v>1</v>
      </c>
      <c r="AC74" s="123">
        <v>59</v>
      </c>
      <c r="AZ74" s="123">
        <v>1</v>
      </c>
      <c r="BA74" s="123">
        <f t="shared" ref="BA74:BA83" si="15">IF(AZ74=1,G74,0)</f>
        <v>0</v>
      </c>
      <c r="BB74" s="123">
        <f t="shared" ref="BB74:BB83" si="16">IF(AZ74=2,G74,0)</f>
        <v>0</v>
      </c>
      <c r="BC74" s="123">
        <f t="shared" ref="BC74:BC83" si="17">IF(AZ74=3,G74,0)</f>
        <v>0</v>
      </c>
      <c r="BD74" s="123">
        <f t="shared" ref="BD74:BD83" si="18">IF(AZ74=4,G74,0)</f>
        <v>0</v>
      </c>
      <c r="BE74" s="123">
        <f t="shared" ref="BE74:BE83" si="19">IF(AZ74=5,G74,0)</f>
        <v>0</v>
      </c>
      <c r="CZ74" s="123">
        <v>6.6000000000000003E-2</v>
      </c>
    </row>
    <row r="75" spans="1:104" x14ac:dyDescent="0.2">
      <c r="A75" s="151">
        <v>60</v>
      </c>
      <c r="B75" s="152" t="s">
        <v>188</v>
      </c>
      <c r="C75" s="153" t="s">
        <v>190</v>
      </c>
      <c r="D75" s="154" t="s">
        <v>71</v>
      </c>
      <c r="E75" s="155"/>
      <c r="F75" s="155"/>
      <c r="G75" s="156"/>
      <c r="O75" s="150">
        <v>2</v>
      </c>
      <c r="AA75" s="123">
        <v>12</v>
      </c>
      <c r="AB75" s="123">
        <v>1</v>
      </c>
      <c r="AC75" s="123">
        <v>60</v>
      </c>
      <c r="AZ75" s="123">
        <v>1</v>
      </c>
      <c r="BA75" s="123">
        <f t="shared" si="15"/>
        <v>0</v>
      </c>
      <c r="BB75" s="123">
        <f t="shared" si="16"/>
        <v>0</v>
      </c>
      <c r="BC75" s="123">
        <f t="shared" si="17"/>
        <v>0</v>
      </c>
      <c r="BD75" s="123">
        <f t="shared" si="18"/>
        <v>0</v>
      </c>
      <c r="BE75" s="123">
        <f t="shared" si="19"/>
        <v>0</v>
      </c>
      <c r="CZ75" s="123">
        <v>6.6000000000000003E-2</v>
      </c>
    </row>
    <row r="76" spans="1:104" x14ac:dyDescent="0.2">
      <c r="A76" s="151">
        <v>61</v>
      </c>
      <c r="B76" s="152" t="s">
        <v>191</v>
      </c>
      <c r="C76" s="153" t="s">
        <v>192</v>
      </c>
      <c r="D76" s="154" t="s">
        <v>71</v>
      </c>
      <c r="E76" s="155"/>
      <c r="F76" s="155"/>
      <c r="G76" s="156"/>
      <c r="O76" s="150">
        <v>2</v>
      </c>
      <c r="AA76" s="123">
        <v>12</v>
      </c>
      <c r="AB76" s="123">
        <v>1</v>
      </c>
      <c r="AC76" s="123">
        <v>61</v>
      </c>
      <c r="AZ76" s="123">
        <v>1</v>
      </c>
      <c r="BA76" s="123">
        <f t="shared" si="15"/>
        <v>0</v>
      </c>
      <c r="BB76" s="123">
        <f t="shared" si="16"/>
        <v>0</v>
      </c>
      <c r="BC76" s="123">
        <f t="shared" si="17"/>
        <v>0</v>
      </c>
      <c r="BD76" s="123">
        <f t="shared" si="18"/>
        <v>0</v>
      </c>
      <c r="BE76" s="123">
        <f t="shared" si="19"/>
        <v>0</v>
      </c>
      <c r="CZ76" s="123">
        <v>4.4000000000000002E-4</v>
      </c>
    </row>
    <row r="77" spans="1:104" x14ac:dyDescent="0.2">
      <c r="A77" s="151">
        <v>62</v>
      </c>
      <c r="B77" s="152" t="s">
        <v>193</v>
      </c>
      <c r="C77" s="153" t="s">
        <v>194</v>
      </c>
      <c r="D77" s="154" t="s">
        <v>71</v>
      </c>
      <c r="E77" s="155"/>
      <c r="F77" s="155"/>
      <c r="G77" s="156"/>
      <c r="O77" s="150">
        <v>2</v>
      </c>
      <c r="AA77" s="123">
        <v>12</v>
      </c>
      <c r="AB77" s="123">
        <v>1</v>
      </c>
      <c r="AC77" s="123">
        <v>62</v>
      </c>
      <c r="AZ77" s="123">
        <v>1</v>
      </c>
      <c r="BA77" s="123">
        <f t="shared" si="15"/>
        <v>0</v>
      </c>
      <c r="BB77" s="123">
        <f t="shared" si="16"/>
        <v>0</v>
      </c>
      <c r="BC77" s="123">
        <f t="shared" si="17"/>
        <v>0</v>
      </c>
      <c r="BD77" s="123">
        <f t="shared" si="18"/>
        <v>0</v>
      </c>
      <c r="BE77" s="123">
        <f t="shared" si="19"/>
        <v>0</v>
      </c>
      <c r="CZ77" s="123">
        <v>4.6000000000000001E-4</v>
      </c>
    </row>
    <row r="78" spans="1:104" x14ac:dyDescent="0.2">
      <c r="A78" s="151">
        <v>63</v>
      </c>
      <c r="B78" s="152" t="s">
        <v>195</v>
      </c>
      <c r="C78" s="153" t="s">
        <v>196</v>
      </c>
      <c r="D78" s="154" t="s">
        <v>71</v>
      </c>
      <c r="E78" s="155"/>
      <c r="F78" s="155"/>
      <c r="G78" s="156"/>
      <c r="O78" s="150">
        <v>2</v>
      </c>
      <c r="AA78" s="123">
        <v>12</v>
      </c>
      <c r="AB78" s="123">
        <v>1</v>
      </c>
      <c r="AC78" s="123">
        <v>63</v>
      </c>
      <c r="AZ78" s="123">
        <v>1</v>
      </c>
      <c r="BA78" s="123">
        <f t="shared" si="15"/>
        <v>0</v>
      </c>
      <c r="BB78" s="123">
        <f t="shared" si="16"/>
        <v>0</v>
      </c>
      <c r="BC78" s="123">
        <f t="shared" si="17"/>
        <v>0</v>
      </c>
      <c r="BD78" s="123">
        <f t="shared" si="18"/>
        <v>0</v>
      </c>
      <c r="BE78" s="123">
        <f t="shared" si="19"/>
        <v>0</v>
      </c>
      <c r="CZ78" s="123">
        <v>5.0000000000000001E-4</v>
      </c>
    </row>
    <row r="79" spans="1:104" x14ac:dyDescent="0.2">
      <c r="A79" s="151">
        <v>64</v>
      </c>
      <c r="B79" s="152" t="s">
        <v>197</v>
      </c>
      <c r="C79" s="153" t="s">
        <v>198</v>
      </c>
      <c r="D79" s="154" t="s">
        <v>71</v>
      </c>
      <c r="E79" s="155"/>
      <c r="F79" s="155"/>
      <c r="G79" s="156"/>
      <c r="O79" s="150">
        <v>2</v>
      </c>
      <c r="AA79" s="123">
        <v>12</v>
      </c>
      <c r="AB79" s="123">
        <v>1</v>
      </c>
      <c r="AC79" s="123">
        <v>64</v>
      </c>
      <c r="AZ79" s="123">
        <v>1</v>
      </c>
      <c r="BA79" s="123">
        <f t="shared" si="15"/>
        <v>0</v>
      </c>
      <c r="BB79" s="123">
        <f t="shared" si="16"/>
        <v>0</v>
      </c>
      <c r="BC79" s="123">
        <f t="shared" si="17"/>
        <v>0</v>
      </c>
      <c r="BD79" s="123">
        <f t="shared" si="18"/>
        <v>0</v>
      </c>
      <c r="BE79" s="123">
        <f t="shared" si="19"/>
        <v>0</v>
      </c>
      <c r="CZ79" s="123">
        <v>1.4999999999999999E-4</v>
      </c>
    </row>
    <row r="80" spans="1:104" x14ac:dyDescent="0.2">
      <c r="A80" s="151">
        <v>65</v>
      </c>
      <c r="B80" s="152" t="s">
        <v>199</v>
      </c>
      <c r="C80" s="153" t="s">
        <v>200</v>
      </c>
      <c r="D80" s="154" t="s">
        <v>71</v>
      </c>
      <c r="E80" s="155"/>
      <c r="F80" s="155"/>
      <c r="G80" s="156"/>
      <c r="O80" s="150">
        <v>2</v>
      </c>
      <c r="AA80" s="123">
        <v>12</v>
      </c>
      <c r="AB80" s="123">
        <v>1</v>
      </c>
      <c r="AC80" s="123">
        <v>65</v>
      </c>
      <c r="AZ80" s="123">
        <v>1</v>
      </c>
      <c r="BA80" s="123">
        <f t="shared" si="15"/>
        <v>0</v>
      </c>
      <c r="BB80" s="123">
        <f t="shared" si="16"/>
        <v>0</v>
      </c>
      <c r="BC80" s="123">
        <f t="shared" si="17"/>
        <v>0</v>
      </c>
      <c r="BD80" s="123">
        <f t="shared" si="18"/>
        <v>0</v>
      </c>
      <c r="BE80" s="123">
        <f t="shared" si="19"/>
        <v>0</v>
      </c>
      <c r="CZ80" s="123">
        <v>1.4999999999999999E-4</v>
      </c>
    </row>
    <row r="81" spans="1:104" x14ac:dyDescent="0.2">
      <c r="A81" s="151">
        <v>66</v>
      </c>
      <c r="B81" s="152" t="s">
        <v>201</v>
      </c>
      <c r="C81" s="153" t="s">
        <v>202</v>
      </c>
      <c r="D81" s="154" t="s">
        <v>71</v>
      </c>
      <c r="E81" s="155"/>
      <c r="F81" s="155"/>
      <c r="G81" s="156"/>
      <c r="O81" s="150">
        <v>2</v>
      </c>
      <c r="AA81" s="123">
        <v>12</v>
      </c>
      <c r="AB81" s="123">
        <v>1</v>
      </c>
      <c r="AC81" s="123">
        <v>66</v>
      </c>
      <c r="AZ81" s="123">
        <v>1</v>
      </c>
      <c r="BA81" s="123">
        <f t="shared" si="15"/>
        <v>0</v>
      </c>
      <c r="BB81" s="123">
        <f t="shared" si="16"/>
        <v>0</v>
      </c>
      <c r="BC81" s="123">
        <f t="shared" si="17"/>
        <v>0</v>
      </c>
      <c r="BD81" s="123">
        <f t="shared" si="18"/>
        <v>0</v>
      </c>
      <c r="BE81" s="123">
        <f t="shared" si="19"/>
        <v>0</v>
      </c>
      <c r="CZ81" s="123">
        <v>4.4000000000000002E-4</v>
      </c>
    </row>
    <row r="82" spans="1:104" x14ac:dyDescent="0.2">
      <c r="A82" s="151">
        <v>67</v>
      </c>
      <c r="B82" s="152" t="s">
        <v>203</v>
      </c>
      <c r="C82" s="153" t="s">
        <v>204</v>
      </c>
      <c r="D82" s="154" t="s">
        <v>71</v>
      </c>
      <c r="E82" s="155"/>
      <c r="F82" s="155"/>
      <c r="G82" s="156"/>
      <c r="O82" s="150">
        <v>2</v>
      </c>
      <c r="AA82" s="123">
        <v>12</v>
      </c>
      <c r="AB82" s="123">
        <v>1</v>
      </c>
      <c r="AC82" s="123">
        <v>67</v>
      </c>
      <c r="AZ82" s="123">
        <v>1</v>
      </c>
      <c r="BA82" s="123">
        <f t="shared" si="15"/>
        <v>0</v>
      </c>
      <c r="BB82" s="123">
        <f t="shared" si="16"/>
        <v>0</v>
      </c>
      <c r="BC82" s="123">
        <f t="shared" si="17"/>
        <v>0</v>
      </c>
      <c r="BD82" s="123">
        <f t="shared" si="18"/>
        <v>0</v>
      </c>
      <c r="BE82" s="123">
        <f t="shared" si="19"/>
        <v>0</v>
      </c>
      <c r="CZ82" s="123">
        <v>4.4000000000000002E-4</v>
      </c>
    </row>
    <row r="83" spans="1:104" x14ac:dyDescent="0.2">
      <c r="A83" s="151">
        <v>68</v>
      </c>
      <c r="B83" s="152" t="s">
        <v>205</v>
      </c>
      <c r="C83" s="153" t="s">
        <v>206</v>
      </c>
      <c r="D83" s="154" t="s">
        <v>108</v>
      </c>
      <c r="E83" s="155"/>
      <c r="F83" s="155"/>
      <c r="G83" s="156"/>
      <c r="O83" s="150">
        <v>2</v>
      </c>
      <c r="AA83" s="123">
        <v>12</v>
      </c>
      <c r="AB83" s="123">
        <v>0</v>
      </c>
      <c r="AC83" s="123">
        <v>68</v>
      </c>
      <c r="AZ83" s="123">
        <v>1</v>
      </c>
      <c r="BA83" s="123">
        <f t="shared" si="15"/>
        <v>0</v>
      </c>
      <c r="BB83" s="123">
        <f t="shared" si="16"/>
        <v>0</v>
      </c>
      <c r="BC83" s="123">
        <f t="shared" si="17"/>
        <v>0</v>
      </c>
      <c r="BD83" s="123">
        <f t="shared" si="18"/>
        <v>0</v>
      </c>
      <c r="BE83" s="123">
        <f t="shared" si="19"/>
        <v>0</v>
      </c>
      <c r="CZ83" s="123">
        <v>0</v>
      </c>
    </row>
    <row r="84" spans="1:104" x14ac:dyDescent="0.2">
      <c r="A84" s="157"/>
      <c r="B84" s="158" t="s">
        <v>118</v>
      </c>
      <c r="C84" s="159" t="str">
        <f>CONCATENATE(B73," ",C73)</f>
        <v>110 Dodávky zařízení (specifikace)</v>
      </c>
      <c r="D84" s="157"/>
      <c r="E84" s="160"/>
      <c r="F84" s="160"/>
      <c r="G84" s="161"/>
      <c r="O84" s="150">
        <v>4</v>
      </c>
      <c r="BA84" s="162">
        <f>SUM(BA73:BA83)</f>
        <v>0</v>
      </c>
      <c r="BB84" s="162">
        <f>SUM(BB73:BB83)</f>
        <v>0</v>
      </c>
      <c r="BC84" s="162">
        <f>SUM(BC73:BC83)</f>
        <v>0</v>
      </c>
      <c r="BD84" s="162">
        <f>SUM(BD73:BD83)</f>
        <v>0</v>
      </c>
      <c r="BE84" s="162">
        <f>SUM(BE73:BE83)</f>
        <v>0</v>
      </c>
    </row>
    <row r="85" spans="1:104" x14ac:dyDescent="0.2">
      <c r="A85" s="143" t="s">
        <v>66</v>
      </c>
      <c r="B85" s="144" t="s">
        <v>207</v>
      </c>
      <c r="C85" s="145" t="s">
        <v>208</v>
      </c>
      <c r="D85" s="146"/>
      <c r="E85" s="147"/>
      <c r="F85" s="147"/>
      <c r="G85" s="148"/>
      <c r="H85" s="149"/>
      <c r="I85" s="149"/>
      <c r="O85" s="150">
        <v>1</v>
      </c>
    </row>
    <row r="86" spans="1:104" x14ac:dyDescent="0.2">
      <c r="A86" s="151">
        <v>69</v>
      </c>
      <c r="B86" s="152" t="s">
        <v>209</v>
      </c>
      <c r="C86" s="153" t="s">
        <v>210</v>
      </c>
      <c r="D86" s="154" t="s">
        <v>211</v>
      </c>
      <c r="E86" s="155">
        <v>6</v>
      </c>
      <c r="F86" s="155"/>
      <c r="G86" s="156"/>
      <c r="O86" s="150">
        <v>2</v>
      </c>
      <c r="AA86" s="123">
        <v>12</v>
      </c>
      <c r="AB86" s="123">
        <v>0</v>
      </c>
      <c r="AC86" s="123">
        <v>69</v>
      </c>
      <c r="AZ86" s="123">
        <v>1</v>
      </c>
      <c r="BA86" s="123">
        <f>IF(AZ86=1,G86,0)</f>
        <v>0</v>
      </c>
      <c r="BB86" s="123">
        <f>IF(AZ86=2,G86,0)</f>
        <v>0</v>
      </c>
      <c r="BC86" s="123">
        <f>IF(AZ86=3,G86,0)</f>
        <v>0</v>
      </c>
      <c r="BD86" s="123">
        <f>IF(AZ86=4,G86,0)</f>
        <v>0</v>
      </c>
      <c r="BE86" s="123">
        <f>IF(AZ86=5,G86,0)</f>
        <v>0</v>
      </c>
      <c r="CZ86" s="123">
        <v>0</v>
      </c>
    </row>
    <row r="87" spans="1:104" x14ac:dyDescent="0.2">
      <c r="A87" s="151">
        <v>70</v>
      </c>
      <c r="B87" s="152" t="s">
        <v>209</v>
      </c>
      <c r="C87" s="153" t="s">
        <v>212</v>
      </c>
      <c r="D87" s="154" t="s">
        <v>211</v>
      </c>
      <c r="E87" s="155"/>
      <c r="F87" s="155"/>
      <c r="G87" s="156"/>
      <c r="O87" s="150">
        <v>2</v>
      </c>
      <c r="AA87" s="123">
        <v>12</v>
      </c>
      <c r="AB87" s="123">
        <v>0</v>
      </c>
      <c r="AC87" s="123">
        <v>70</v>
      </c>
      <c r="AZ87" s="123">
        <v>1</v>
      </c>
      <c r="BA87" s="123">
        <f>IF(AZ87=1,G87,0)</f>
        <v>0</v>
      </c>
      <c r="BB87" s="123">
        <f>IF(AZ87=2,G87,0)</f>
        <v>0</v>
      </c>
      <c r="BC87" s="123">
        <f>IF(AZ87=3,G87,0)</f>
        <v>0</v>
      </c>
      <c r="BD87" s="123">
        <f>IF(AZ87=4,G87,0)</f>
        <v>0</v>
      </c>
      <c r="BE87" s="123">
        <f>IF(AZ87=5,G87,0)</f>
        <v>0</v>
      </c>
      <c r="CZ87" s="123">
        <v>0</v>
      </c>
    </row>
    <row r="88" spans="1:104" x14ac:dyDescent="0.2">
      <c r="A88" s="151">
        <v>71</v>
      </c>
      <c r="B88" s="152" t="s">
        <v>209</v>
      </c>
      <c r="C88" s="153" t="s">
        <v>213</v>
      </c>
      <c r="D88" s="154" t="s">
        <v>211</v>
      </c>
      <c r="E88" s="155"/>
      <c r="F88" s="155"/>
      <c r="G88" s="156"/>
      <c r="O88" s="150">
        <v>2</v>
      </c>
      <c r="AA88" s="123">
        <v>12</v>
      </c>
      <c r="AB88" s="123">
        <v>0</v>
      </c>
      <c r="AC88" s="123">
        <v>71</v>
      </c>
      <c r="AZ88" s="123">
        <v>1</v>
      </c>
      <c r="BA88" s="123">
        <f>IF(AZ88=1,G88,0)</f>
        <v>0</v>
      </c>
      <c r="BB88" s="123">
        <f>IF(AZ88=2,G88,0)</f>
        <v>0</v>
      </c>
      <c r="BC88" s="123">
        <f>IF(AZ88=3,G88,0)</f>
        <v>0</v>
      </c>
      <c r="BD88" s="123">
        <f>IF(AZ88=4,G88,0)</f>
        <v>0</v>
      </c>
      <c r="BE88" s="123">
        <f>IF(AZ88=5,G88,0)</f>
        <v>0</v>
      </c>
      <c r="CZ88" s="123">
        <v>0</v>
      </c>
    </row>
    <row r="89" spans="1:104" x14ac:dyDescent="0.2">
      <c r="A89" s="151">
        <v>72</v>
      </c>
      <c r="B89" s="152" t="s">
        <v>214</v>
      </c>
      <c r="C89" s="153" t="s">
        <v>215</v>
      </c>
      <c r="D89" s="154" t="s">
        <v>211</v>
      </c>
      <c r="E89" s="155">
        <v>10</v>
      </c>
      <c r="F89" s="155"/>
      <c r="G89" s="156"/>
      <c r="O89" s="150">
        <v>2</v>
      </c>
      <c r="AA89" s="123">
        <v>12</v>
      </c>
      <c r="AB89" s="123">
        <v>0</v>
      </c>
      <c r="AC89" s="123">
        <v>72</v>
      </c>
      <c r="AZ89" s="123">
        <v>1</v>
      </c>
      <c r="BA89" s="123">
        <f>IF(AZ89=1,G89,0)</f>
        <v>0</v>
      </c>
      <c r="BB89" s="123">
        <f>IF(AZ89=2,G89,0)</f>
        <v>0</v>
      </c>
      <c r="BC89" s="123">
        <f>IF(AZ89=3,G89,0)</f>
        <v>0</v>
      </c>
      <c r="BD89" s="123">
        <f>IF(AZ89=4,G89,0)</f>
        <v>0</v>
      </c>
      <c r="BE89" s="123">
        <f>IF(AZ89=5,G89,0)</f>
        <v>0</v>
      </c>
      <c r="CZ89" s="123">
        <v>0</v>
      </c>
    </row>
    <row r="90" spans="1:104" x14ac:dyDescent="0.2">
      <c r="A90" s="151">
        <v>73</v>
      </c>
      <c r="B90" s="152" t="s">
        <v>209</v>
      </c>
      <c r="C90" s="153" t="s">
        <v>216</v>
      </c>
      <c r="D90" s="154" t="s">
        <v>211</v>
      </c>
      <c r="E90" s="155">
        <v>24</v>
      </c>
      <c r="F90" s="155"/>
      <c r="G90" s="156"/>
      <c r="O90" s="150">
        <v>2</v>
      </c>
      <c r="AA90" s="123">
        <v>12</v>
      </c>
      <c r="AB90" s="123">
        <v>0</v>
      </c>
      <c r="AC90" s="123">
        <v>73</v>
      </c>
      <c r="AZ90" s="123">
        <v>1</v>
      </c>
      <c r="BA90" s="123">
        <f>IF(AZ90=1,G90,0)</f>
        <v>0</v>
      </c>
      <c r="BB90" s="123">
        <f>IF(AZ90=2,G90,0)</f>
        <v>0</v>
      </c>
      <c r="BC90" s="123">
        <f>IF(AZ90=3,G90,0)</f>
        <v>0</v>
      </c>
      <c r="BD90" s="123">
        <f>IF(AZ90=4,G90,0)</f>
        <v>0</v>
      </c>
      <c r="BE90" s="123">
        <f>IF(AZ90=5,G90,0)</f>
        <v>0</v>
      </c>
      <c r="CZ90" s="123">
        <v>0</v>
      </c>
    </row>
    <row r="91" spans="1:104" x14ac:dyDescent="0.2">
      <c r="A91" s="157"/>
      <c r="B91" s="158" t="s">
        <v>118</v>
      </c>
      <c r="C91" s="159" t="str">
        <f>CONCATENATE(B85," ",C85)</f>
        <v>200 Práce v HZS</v>
      </c>
      <c r="D91" s="157"/>
      <c r="E91" s="160"/>
      <c r="F91" s="160"/>
      <c r="G91" s="161"/>
      <c r="O91" s="150">
        <v>4</v>
      </c>
      <c r="BA91" s="162">
        <f>SUM(BA85:BA90)</f>
        <v>0</v>
      </c>
      <c r="BB91" s="162">
        <f>SUM(BB85:BB90)</f>
        <v>0</v>
      </c>
      <c r="BC91" s="162">
        <f>SUM(BC85:BC90)</f>
        <v>0</v>
      </c>
      <c r="BD91" s="162">
        <f>SUM(BD85:BD90)</f>
        <v>0</v>
      </c>
      <c r="BE91" s="162">
        <f>SUM(BE85:BE90)</f>
        <v>0</v>
      </c>
    </row>
    <row r="92" spans="1:104" x14ac:dyDescent="0.2">
      <c r="A92" s="124"/>
      <c r="B92" s="124"/>
      <c r="C92" s="124"/>
      <c r="D92" s="124"/>
      <c r="E92" s="124"/>
      <c r="F92" s="124"/>
      <c r="G92" s="124"/>
    </row>
    <row r="93" spans="1:104" x14ac:dyDescent="0.2">
      <c r="E93" s="123"/>
    </row>
    <row r="94" spans="1:104" x14ac:dyDescent="0.2">
      <c r="E94" s="123"/>
    </row>
    <row r="95" spans="1:104" x14ac:dyDescent="0.2">
      <c r="E95" s="123"/>
    </row>
    <row r="96" spans="1:104" x14ac:dyDescent="0.2">
      <c r="E96" s="123"/>
    </row>
    <row r="97" spans="5:5" x14ac:dyDescent="0.2">
      <c r="E97" s="123"/>
    </row>
    <row r="98" spans="5:5" x14ac:dyDescent="0.2">
      <c r="E98" s="123"/>
    </row>
    <row r="99" spans="5:5" x14ac:dyDescent="0.2">
      <c r="E99" s="123"/>
    </row>
    <row r="100" spans="5:5" x14ac:dyDescent="0.2">
      <c r="E100" s="123"/>
    </row>
    <row r="101" spans="5:5" x14ac:dyDescent="0.2">
      <c r="E101" s="123"/>
    </row>
    <row r="102" spans="5:5" x14ac:dyDescent="0.2">
      <c r="E102" s="123"/>
    </row>
    <row r="103" spans="5:5" x14ac:dyDescent="0.2">
      <c r="E103" s="123"/>
    </row>
    <row r="104" spans="5:5" x14ac:dyDescent="0.2">
      <c r="E104" s="123"/>
    </row>
    <row r="105" spans="5:5" x14ac:dyDescent="0.2">
      <c r="E105" s="123"/>
    </row>
    <row r="106" spans="5:5" x14ac:dyDescent="0.2">
      <c r="E106" s="123"/>
    </row>
    <row r="107" spans="5:5" x14ac:dyDescent="0.2">
      <c r="E107" s="123"/>
    </row>
    <row r="108" spans="5:5" x14ac:dyDescent="0.2">
      <c r="E108" s="123"/>
    </row>
    <row r="109" spans="5:5" x14ac:dyDescent="0.2">
      <c r="E109" s="123"/>
    </row>
    <row r="110" spans="5:5" x14ac:dyDescent="0.2">
      <c r="E110" s="123"/>
    </row>
    <row r="111" spans="5:5" x14ac:dyDescent="0.2">
      <c r="E111" s="123"/>
    </row>
    <row r="112" spans="5:5" x14ac:dyDescent="0.2">
      <c r="E112" s="123"/>
    </row>
    <row r="113" spans="1:7" x14ac:dyDescent="0.2">
      <c r="E113" s="123"/>
    </row>
    <row r="114" spans="1:7" x14ac:dyDescent="0.2">
      <c r="E114" s="123"/>
    </row>
    <row r="115" spans="1:7" x14ac:dyDescent="0.2">
      <c r="A115" s="163"/>
      <c r="B115" s="163"/>
      <c r="C115" s="163"/>
      <c r="D115" s="163"/>
      <c r="E115" s="163"/>
      <c r="F115" s="163"/>
      <c r="G115" s="163"/>
    </row>
    <row r="116" spans="1:7" x14ac:dyDescent="0.2">
      <c r="A116" s="163"/>
      <c r="B116" s="163"/>
      <c r="C116" s="163"/>
      <c r="D116" s="163"/>
      <c r="E116" s="163"/>
      <c r="F116" s="163"/>
      <c r="G116" s="163"/>
    </row>
    <row r="117" spans="1:7" x14ac:dyDescent="0.2">
      <c r="A117" s="163"/>
      <c r="B117" s="163"/>
      <c r="C117" s="163"/>
      <c r="D117" s="163"/>
      <c r="E117" s="163"/>
      <c r="F117" s="163"/>
      <c r="G117" s="163"/>
    </row>
    <row r="118" spans="1:7" x14ac:dyDescent="0.2">
      <c r="A118" s="163"/>
      <c r="B118" s="163"/>
      <c r="C118" s="163"/>
      <c r="D118" s="163"/>
      <c r="E118" s="163"/>
      <c r="F118" s="163"/>
      <c r="G118" s="163"/>
    </row>
    <row r="119" spans="1:7" x14ac:dyDescent="0.2">
      <c r="E119" s="123"/>
    </row>
    <row r="120" spans="1:7" x14ac:dyDescent="0.2">
      <c r="E120" s="123"/>
    </row>
    <row r="121" spans="1:7" x14ac:dyDescent="0.2">
      <c r="E121" s="123"/>
    </row>
    <row r="122" spans="1:7" x14ac:dyDescent="0.2">
      <c r="E122" s="123"/>
    </row>
    <row r="123" spans="1:7" x14ac:dyDescent="0.2">
      <c r="E123" s="123"/>
    </row>
    <row r="124" spans="1:7" x14ac:dyDescent="0.2">
      <c r="E124" s="123"/>
    </row>
    <row r="125" spans="1:7" x14ac:dyDescent="0.2">
      <c r="E125" s="123"/>
    </row>
    <row r="126" spans="1:7" x14ac:dyDescent="0.2">
      <c r="E126" s="123"/>
    </row>
    <row r="127" spans="1:7" x14ac:dyDescent="0.2">
      <c r="E127" s="123"/>
    </row>
    <row r="128" spans="1:7" x14ac:dyDescent="0.2">
      <c r="E128" s="123"/>
    </row>
    <row r="129" spans="5:5" x14ac:dyDescent="0.2">
      <c r="E129" s="123"/>
    </row>
    <row r="130" spans="5:5" x14ac:dyDescent="0.2">
      <c r="E130" s="123"/>
    </row>
    <row r="131" spans="5:5" x14ac:dyDescent="0.2">
      <c r="E131" s="123"/>
    </row>
    <row r="132" spans="5:5" x14ac:dyDescent="0.2">
      <c r="E132" s="123"/>
    </row>
    <row r="133" spans="5:5" x14ac:dyDescent="0.2">
      <c r="E133" s="123"/>
    </row>
    <row r="134" spans="5:5" x14ac:dyDescent="0.2">
      <c r="E134" s="123"/>
    </row>
    <row r="135" spans="5:5" x14ac:dyDescent="0.2">
      <c r="E135" s="123"/>
    </row>
    <row r="136" spans="5:5" x14ac:dyDescent="0.2">
      <c r="E136" s="123"/>
    </row>
    <row r="137" spans="5:5" x14ac:dyDescent="0.2">
      <c r="E137" s="123"/>
    </row>
    <row r="138" spans="5:5" x14ac:dyDescent="0.2">
      <c r="E138" s="123"/>
    </row>
    <row r="139" spans="5:5" x14ac:dyDescent="0.2">
      <c r="E139" s="123"/>
    </row>
    <row r="140" spans="5:5" x14ac:dyDescent="0.2">
      <c r="E140" s="123"/>
    </row>
    <row r="141" spans="5:5" x14ac:dyDescent="0.2">
      <c r="E141" s="123"/>
    </row>
    <row r="142" spans="5:5" x14ac:dyDescent="0.2">
      <c r="E142" s="123"/>
    </row>
    <row r="143" spans="5:5" x14ac:dyDescent="0.2">
      <c r="E143" s="123"/>
    </row>
    <row r="144" spans="5:5" x14ac:dyDescent="0.2">
      <c r="E144" s="123"/>
    </row>
    <row r="145" spans="1:7" x14ac:dyDescent="0.2">
      <c r="E145" s="123"/>
    </row>
    <row r="146" spans="1:7" x14ac:dyDescent="0.2">
      <c r="E146" s="123"/>
    </row>
    <row r="147" spans="1:7" x14ac:dyDescent="0.2">
      <c r="E147" s="123"/>
    </row>
    <row r="148" spans="1:7" x14ac:dyDescent="0.2">
      <c r="E148" s="123"/>
    </row>
    <row r="149" spans="1:7" x14ac:dyDescent="0.2">
      <c r="E149" s="123"/>
    </row>
    <row r="150" spans="1:7" x14ac:dyDescent="0.2">
      <c r="A150" s="164"/>
      <c r="B150" s="164"/>
    </row>
    <row r="151" spans="1:7" x14ac:dyDescent="0.2">
      <c r="A151" s="163"/>
      <c r="B151" s="163"/>
      <c r="C151" s="166"/>
      <c r="D151" s="166"/>
      <c r="E151" s="167"/>
      <c r="F151" s="166"/>
      <c r="G151" s="168"/>
    </row>
    <row r="152" spans="1:7" x14ac:dyDescent="0.2">
      <c r="A152" s="169"/>
      <c r="B152" s="169"/>
      <c r="C152" s="163"/>
      <c r="D152" s="163"/>
      <c r="E152" s="170"/>
      <c r="F152" s="163"/>
      <c r="G152" s="163"/>
    </row>
    <row r="153" spans="1:7" x14ac:dyDescent="0.2">
      <c r="A153" s="163"/>
      <c r="B153" s="163"/>
      <c r="C153" s="163"/>
      <c r="D153" s="163"/>
      <c r="E153" s="170"/>
      <c r="F153" s="163"/>
      <c r="G153" s="163"/>
    </row>
    <row r="154" spans="1:7" x14ac:dyDescent="0.2">
      <c r="A154" s="163"/>
      <c r="B154" s="163"/>
      <c r="C154" s="163"/>
      <c r="D154" s="163"/>
      <c r="E154" s="170"/>
      <c r="F154" s="163"/>
      <c r="G154" s="163"/>
    </row>
    <row r="155" spans="1:7" x14ac:dyDescent="0.2">
      <c r="A155" s="163"/>
      <c r="B155" s="163"/>
      <c r="C155" s="163"/>
      <c r="D155" s="163"/>
      <c r="E155" s="170"/>
      <c r="F155" s="163"/>
      <c r="G155" s="163"/>
    </row>
    <row r="156" spans="1:7" x14ac:dyDescent="0.2">
      <c r="A156" s="163"/>
      <c r="B156" s="163"/>
      <c r="C156" s="163"/>
      <c r="D156" s="163"/>
      <c r="E156" s="170"/>
      <c r="F156" s="163"/>
      <c r="G156" s="163"/>
    </row>
    <row r="157" spans="1:7" x14ac:dyDescent="0.2">
      <c r="A157" s="163"/>
      <c r="B157" s="163"/>
      <c r="C157" s="163"/>
      <c r="D157" s="163"/>
      <c r="E157" s="170"/>
      <c r="F157" s="163"/>
      <c r="G157" s="163"/>
    </row>
    <row r="158" spans="1:7" x14ac:dyDescent="0.2">
      <c r="A158" s="163"/>
      <c r="B158" s="163"/>
      <c r="C158" s="163"/>
      <c r="D158" s="163"/>
      <c r="E158" s="170"/>
      <c r="F158" s="163"/>
      <c r="G158" s="163"/>
    </row>
    <row r="159" spans="1:7" x14ac:dyDescent="0.2">
      <c r="A159" s="163"/>
      <c r="B159" s="163"/>
      <c r="C159" s="163"/>
      <c r="D159" s="163"/>
      <c r="E159" s="170"/>
      <c r="F159" s="163"/>
      <c r="G159" s="163"/>
    </row>
    <row r="160" spans="1:7" x14ac:dyDescent="0.2">
      <c r="A160" s="163"/>
      <c r="B160" s="163"/>
      <c r="C160" s="163"/>
      <c r="D160" s="163"/>
      <c r="E160" s="170"/>
      <c r="F160" s="163"/>
      <c r="G160" s="163"/>
    </row>
    <row r="161" spans="1:7" x14ac:dyDescent="0.2">
      <c r="A161" s="163"/>
      <c r="B161" s="163"/>
      <c r="C161" s="163"/>
      <c r="D161" s="163"/>
      <c r="E161" s="170"/>
      <c r="F161" s="163"/>
      <c r="G161" s="163"/>
    </row>
    <row r="162" spans="1:7" x14ac:dyDescent="0.2">
      <c r="A162" s="163"/>
      <c r="B162" s="163"/>
      <c r="C162" s="163"/>
      <c r="D162" s="163"/>
      <c r="E162" s="170"/>
      <c r="F162" s="163"/>
      <c r="G162" s="163"/>
    </row>
    <row r="163" spans="1:7" x14ac:dyDescent="0.2">
      <c r="A163" s="163"/>
      <c r="B163" s="163"/>
      <c r="C163" s="163"/>
      <c r="D163" s="163"/>
      <c r="E163" s="170"/>
      <c r="F163" s="163"/>
      <c r="G163" s="163"/>
    </row>
    <row r="164" spans="1:7" x14ac:dyDescent="0.2">
      <c r="A164" s="163"/>
      <c r="B164" s="163"/>
      <c r="C164" s="163"/>
      <c r="D164" s="163"/>
      <c r="E164" s="170"/>
      <c r="F164" s="163"/>
      <c r="G164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PS</dc:creator>
  <cp:keywords/>
  <dc:description/>
  <cp:lastModifiedBy>vschindler</cp:lastModifiedBy>
  <cp:revision/>
  <dcterms:created xsi:type="dcterms:W3CDTF">2016-01-05T17:40:47Z</dcterms:created>
  <dcterms:modified xsi:type="dcterms:W3CDTF">2016-06-15T07:24:52Z</dcterms:modified>
  <cp:category/>
  <cp:contentStatus/>
</cp:coreProperties>
</file>